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oglio1" sheetId="1" r:id="rId1"/>
    <sheet name="TAVOLE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S21" i="1" l="1"/>
  <c r="T21" i="1" s="1"/>
  <c r="S2" i="1"/>
  <c r="T2" i="1" s="1"/>
  <c r="S3" i="1"/>
  <c r="T3" i="1"/>
  <c r="H19" i="1"/>
  <c r="S22" i="1" l="1"/>
  <c r="T22" i="1" s="1"/>
  <c r="S12" i="1"/>
  <c r="F83" i="1"/>
  <c r="F73" i="1"/>
  <c r="H73" i="1" s="1"/>
  <c r="H85" i="1" s="1"/>
  <c r="H71" i="1"/>
  <c r="F62" i="1"/>
  <c r="F52" i="1"/>
  <c r="H54" i="1" s="1"/>
  <c r="H50" i="1"/>
  <c r="S13" i="1" l="1"/>
  <c r="S14" i="1" s="1"/>
  <c r="S11" i="1"/>
  <c r="S10" i="1" s="1"/>
  <c r="S9" i="1" s="1"/>
  <c r="S8" i="1" s="1"/>
  <c r="S7" i="1" s="1"/>
  <c r="S6" i="1" s="1"/>
  <c r="T12" i="1"/>
  <c r="G87" i="1"/>
  <c r="H52" i="1"/>
  <c r="F29" i="1"/>
  <c r="H29" i="1" s="1"/>
  <c r="F39" i="1"/>
  <c r="H27" i="1"/>
  <c r="T13" i="1" l="1"/>
  <c r="S5" i="1"/>
  <c r="S4" i="1" s="1"/>
  <c r="T6" i="1"/>
  <c r="T14" i="1"/>
  <c r="S15" i="1"/>
  <c r="H31" i="1"/>
  <c r="T11" i="1"/>
  <c r="F41" i="1"/>
  <c r="H41" i="1"/>
  <c r="H64" i="1"/>
  <c r="F64" i="1"/>
  <c r="G66" i="1"/>
  <c r="G43" i="1"/>
  <c r="E5" i="1"/>
  <c r="H5" i="1" s="1"/>
  <c r="F7" i="1"/>
  <c r="H7" i="1" s="1"/>
  <c r="F17" i="1"/>
  <c r="C4" i="2"/>
  <c r="E4" i="2"/>
  <c r="G4" i="2"/>
  <c r="I4" i="2"/>
  <c r="K4" i="2"/>
  <c r="M4" i="2"/>
  <c r="O4" i="2"/>
  <c r="Q4" i="2"/>
  <c r="S4" i="2"/>
  <c r="U4" i="2"/>
  <c r="W4" i="2"/>
  <c r="Y4" i="2"/>
  <c r="AA4" i="2"/>
  <c r="AC4" i="2"/>
  <c r="AE4" i="2"/>
  <c r="AG4" i="2"/>
  <c r="B5" i="2"/>
  <c r="C5" i="2" s="1"/>
  <c r="D5" i="2"/>
  <c r="E5" i="2"/>
  <c r="F5" i="2"/>
  <c r="H5" i="2"/>
  <c r="I5" i="2"/>
  <c r="J5" i="2"/>
  <c r="L5" i="2"/>
  <c r="N5" i="2"/>
  <c r="O5" i="2" s="1"/>
  <c r="P5" i="2"/>
  <c r="Q5" i="2"/>
  <c r="R5" i="2"/>
  <c r="S5" i="2" s="1"/>
  <c r="T5" i="2"/>
  <c r="U5" i="2" s="1"/>
  <c r="V5" i="2"/>
  <c r="X5" i="2"/>
  <c r="Y5" i="2"/>
  <c r="Z5" i="2"/>
  <c r="AA5" i="2" s="1"/>
  <c r="AB5" i="2"/>
  <c r="AD5" i="2"/>
  <c r="AF5" i="2"/>
  <c r="AG5" i="2" s="1"/>
  <c r="B6" i="2"/>
  <c r="C6" i="2" s="1"/>
  <c r="D6" i="2"/>
  <c r="H6" i="2"/>
  <c r="I6" i="2"/>
  <c r="N6" i="2"/>
  <c r="P6" i="2"/>
  <c r="R6" i="2"/>
  <c r="S6" i="2" s="1"/>
  <c r="T6" i="2"/>
  <c r="X6" i="2"/>
  <c r="Y6" i="2"/>
  <c r="Z6" i="2"/>
  <c r="AF6" i="2"/>
  <c r="AF7" i="2" s="1"/>
  <c r="AG7" i="2" s="1"/>
  <c r="AG6" i="2"/>
  <c r="B7" i="2"/>
  <c r="C7" i="2" s="1"/>
  <c r="H7" i="2"/>
  <c r="I7" i="2"/>
  <c r="R7" i="2"/>
  <c r="S7" i="2" s="1"/>
  <c r="X7" i="2"/>
  <c r="Y7" i="2"/>
  <c r="B8" i="2"/>
  <c r="C8" i="2" s="1"/>
  <c r="H8" i="2"/>
  <c r="I8" i="2"/>
  <c r="R8" i="2"/>
  <c r="S8" i="2" s="1"/>
  <c r="X8" i="2"/>
  <c r="Y8" i="2"/>
  <c r="AF8" i="2"/>
  <c r="AF9" i="2" s="1"/>
  <c r="AG8" i="2"/>
  <c r="B9" i="2"/>
  <c r="H9" i="2"/>
  <c r="I9" i="2"/>
  <c r="R9" i="2"/>
  <c r="X9" i="2"/>
  <c r="Y9" i="2"/>
  <c r="A10" i="2"/>
  <c r="H10" i="2"/>
  <c r="H11" i="2" s="1"/>
  <c r="I11" i="2" s="1"/>
  <c r="I10" i="2"/>
  <c r="X10" i="2"/>
  <c r="H12" i="2"/>
  <c r="H13" i="2" s="1"/>
  <c r="I13" i="2" s="1"/>
  <c r="I12" i="2"/>
  <c r="S16" i="1" l="1"/>
  <c r="T15" i="1"/>
  <c r="T4" i="1"/>
  <c r="T5" i="1"/>
  <c r="T10" i="1"/>
  <c r="G21" i="1"/>
  <c r="T9" i="1"/>
  <c r="T7" i="2"/>
  <c r="U6" i="2"/>
  <c r="M5" i="2"/>
  <c r="L6" i="2"/>
  <c r="G5" i="2"/>
  <c r="F6" i="2"/>
  <c r="AA6" i="2"/>
  <c r="Z7" i="2"/>
  <c r="Q6" i="2"/>
  <c r="P7" i="2"/>
  <c r="E6" i="2"/>
  <c r="D7" i="2"/>
  <c r="AC5" i="2"/>
  <c r="AB6" i="2"/>
  <c r="W5" i="2"/>
  <c r="V6" i="2"/>
  <c r="Y10" i="2"/>
  <c r="X11" i="2"/>
  <c r="H14" i="2"/>
  <c r="AE5" i="2"/>
  <c r="AD6" i="2"/>
  <c r="K5" i="2"/>
  <c r="J6" i="2"/>
  <c r="AF10" i="2"/>
  <c r="AG9" i="2"/>
  <c r="O6" i="2"/>
  <c r="N7" i="2"/>
  <c r="S9" i="2"/>
  <c r="R10" i="2"/>
  <c r="C9" i="2"/>
  <c r="B10" i="2"/>
  <c r="T16" i="1" l="1"/>
  <c r="S17" i="1"/>
  <c r="T7" i="1"/>
  <c r="T8" i="1"/>
  <c r="R11" i="2"/>
  <c r="S10" i="2"/>
  <c r="AE6" i="2"/>
  <c r="AD7" i="2"/>
  <c r="U7" i="2"/>
  <c r="T8" i="2"/>
  <c r="AG10" i="2"/>
  <c r="AF11" i="2"/>
  <c r="W6" i="2"/>
  <c r="V7" i="2"/>
  <c r="D8" i="2"/>
  <c r="E7" i="2"/>
  <c r="AA7" i="2"/>
  <c r="Z8" i="2"/>
  <c r="M6" i="2"/>
  <c r="L7" i="2"/>
  <c r="B11" i="2"/>
  <c r="C10" i="2"/>
  <c r="O7" i="2"/>
  <c r="N8" i="2"/>
  <c r="K6" i="2"/>
  <c r="J7" i="2"/>
  <c r="H15" i="2"/>
  <c r="I14" i="2"/>
  <c r="Y11" i="2"/>
  <c r="X12" i="2"/>
  <c r="AC6" i="2"/>
  <c r="AB7" i="2"/>
  <c r="P8" i="2"/>
  <c r="Q7" i="2"/>
  <c r="G6" i="2"/>
  <c r="F7" i="2"/>
  <c r="S18" i="1" l="1"/>
  <c r="T17" i="1"/>
  <c r="G7" i="2"/>
  <c r="F8" i="2"/>
  <c r="AC7" i="2"/>
  <c r="AB8" i="2"/>
  <c r="O8" i="2"/>
  <c r="N9" i="2"/>
  <c r="M7" i="2"/>
  <c r="L8" i="2"/>
  <c r="AG11" i="2"/>
  <c r="AF12" i="2"/>
  <c r="AE7" i="2"/>
  <c r="AD8" i="2"/>
  <c r="I15" i="2"/>
  <c r="H16" i="2"/>
  <c r="E8" i="2"/>
  <c r="D9" i="2"/>
  <c r="Y12" i="2"/>
  <c r="X13" i="2"/>
  <c r="K7" i="2"/>
  <c r="J8" i="2"/>
  <c r="AA8" i="2"/>
  <c r="Z9" i="2"/>
  <c r="W7" i="2"/>
  <c r="V8" i="2"/>
  <c r="T9" i="2"/>
  <c r="U8" i="2"/>
  <c r="Q8" i="2"/>
  <c r="P9" i="2"/>
  <c r="B12" i="2"/>
  <c r="C11" i="2"/>
  <c r="R12" i="2"/>
  <c r="S11" i="2"/>
  <c r="T18" i="1" l="1"/>
  <c r="S19" i="1"/>
  <c r="B13" i="2"/>
  <c r="C12" i="2"/>
  <c r="U9" i="2"/>
  <c r="T10" i="2"/>
  <c r="Q9" i="2"/>
  <c r="P10" i="2"/>
  <c r="W8" i="2"/>
  <c r="V9" i="2"/>
  <c r="K8" i="2"/>
  <c r="J9" i="2"/>
  <c r="D10" i="2"/>
  <c r="E9" i="2"/>
  <c r="AE8" i="2"/>
  <c r="AD9" i="2"/>
  <c r="M8" i="2"/>
  <c r="L9" i="2"/>
  <c r="AC8" i="2"/>
  <c r="AB9" i="2"/>
  <c r="R13" i="2"/>
  <c r="S12" i="2"/>
  <c r="AA9" i="2"/>
  <c r="Z10" i="2"/>
  <c r="Y13" i="2"/>
  <c r="X14" i="2"/>
  <c r="H17" i="2"/>
  <c r="I16" i="2"/>
  <c r="AG12" i="2"/>
  <c r="AF13" i="2"/>
  <c r="O9" i="2"/>
  <c r="N10" i="2"/>
  <c r="G8" i="2"/>
  <c r="F9" i="2"/>
  <c r="T19" i="1" l="1"/>
  <c r="S20" i="1"/>
  <c r="T20" i="1" s="1"/>
  <c r="G9" i="2"/>
  <c r="F10" i="2"/>
  <c r="AG13" i="2"/>
  <c r="AF14" i="2"/>
  <c r="Y14" i="2"/>
  <c r="X15" i="2"/>
  <c r="M9" i="2"/>
  <c r="L10" i="2"/>
  <c r="W9" i="2"/>
  <c r="V10" i="2"/>
  <c r="U10" i="2"/>
  <c r="T11" i="2"/>
  <c r="R14" i="2"/>
  <c r="S13" i="2"/>
  <c r="E10" i="2"/>
  <c r="D11" i="2"/>
  <c r="N11" i="2"/>
  <c r="O10" i="2"/>
  <c r="Z11" i="2"/>
  <c r="AA10" i="2"/>
  <c r="AC9" i="2"/>
  <c r="AB10" i="2"/>
  <c r="AE9" i="2"/>
  <c r="AD10" i="2"/>
  <c r="K9" i="2"/>
  <c r="J10" i="2"/>
  <c r="Q10" i="2"/>
  <c r="P11" i="2"/>
  <c r="H18" i="2"/>
  <c r="I17" i="2"/>
  <c r="B14" i="2"/>
  <c r="C13" i="2"/>
  <c r="Q11" i="2" l="1"/>
  <c r="P12" i="2"/>
  <c r="AD11" i="2"/>
  <c r="AE10" i="2"/>
  <c r="D12" i="2"/>
  <c r="E11" i="2"/>
  <c r="U11" i="2"/>
  <c r="T12" i="2"/>
  <c r="L11" i="2"/>
  <c r="M10" i="2"/>
  <c r="AG14" i="2"/>
  <c r="AF15" i="2"/>
  <c r="B15" i="2"/>
  <c r="C14" i="2"/>
  <c r="Z12" i="2"/>
  <c r="AA11" i="2"/>
  <c r="J11" i="2"/>
  <c r="K10" i="2"/>
  <c r="AB11" i="2"/>
  <c r="AC10" i="2"/>
  <c r="V11" i="2"/>
  <c r="W10" i="2"/>
  <c r="Y15" i="2"/>
  <c r="X16" i="2"/>
  <c r="F11" i="2"/>
  <c r="G10" i="2"/>
  <c r="H19" i="2"/>
  <c r="I18" i="2"/>
  <c r="N12" i="2"/>
  <c r="O11" i="2"/>
  <c r="R15" i="2"/>
  <c r="S14" i="2"/>
  <c r="Y16" i="2" l="1"/>
  <c r="X17" i="2"/>
  <c r="R16" i="2"/>
  <c r="S15" i="2"/>
  <c r="H20" i="2"/>
  <c r="I19" i="2"/>
  <c r="AB12" i="2"/>
  <c r="AC11" i="2"/>
  <c r="AD12" i="2"/>
  <c r="AE11" i="2"/>
  <c r="Q12" i="2"/>
  <c r="P13" i="2"/>
  <c r="AF16" i="2"/>
  <c r="AG15" i="2"/>
  <c r="U12" i="2"/>
  <c r="T13" i="2"/>
  <c r="Z13" i="2"/>
  <c r="AA12" i="2"/>
  <c r="N13" i="2"/>
  <c r="O12" i="2"/>
  <c r="F12" i="2"/>
  <c r="G11" i="2"/>
  <c r="V12" i="2"/>
  <c r="W11" i="2"/>
  <c r="J12" i="2"/>
  <c r="K11" i="2"/>
  <c r="B16" i="2"/>
  <c r="C15" i="2"/>
  <c r="L12" i="2"/>
  <c r="M11" i="2"/>
  <c r="E12" i="2"/>
  <c r="D13" i="2"/>
  <c r="L13" i="2" l="1"/>
  <c r="M12" i="2"/>
  <c r="J13" i="2"/>
  <c r="K12" i="2"/>
  <c r="F13" i="2"/>
  <c r="G12" i="2"/>
  <c r="Z14" i="2"/>
  <c r="AA13" i="2"/>
  <c r="AF17" i="2"/>
  <c r="AG16" i="2"/>
  <c r="AD13" i="2"/>
  <c r="AE12" i="2"/>
  <c r="D14" i="2"/>
  <c r="E13" i="2"/>
  <c r="U13" i="2"/>
  <c r="T14" i="2"/>
  <c r="Q13" i="2"/>
  <c r="P14" i="2"/>
  <c r="B17" i="2"/>
  <c r="C16" i="2"/>
  <c r="V13" i="2"/>
  <c r="W12" i="2"/>
  <c r="N14" i="2"/>
  <c r="O13" i="2"/>
  <c r="AB13" i="2"/>
  <c r="AC12" i="2"/>
  <c r="R17" i="2"/>
  <c r="S16" i="2"/>
  <c r="Y17" i="2"/>
  <c r="X18" i="2"/>
  <c r="I20" i="2"/>
  <c r="H21" i="2"/>
  <c r="Y18" i="2" l="1"/>
  <c r="X19" i="2"/>
  <c r="Q14" i="2"/>
  <c r="P15" i="2"/>
  <c r="AB14" i="2"/>
  <c r="AC13" i="2"/>
  <c r="V14" i="2"/>
  <c r="W13" i="2"/>
  <c r="E14" i="2"/>
  <c r="D15" i="2"/>
  <c r="AF18" i="2"/>
  <c r="AG17" i="2"/>
  <c r="F14" i="2"/>
  <c r="G13" i="2"/>
  <c r="L14" i="2"/>
  <c r="M13" i="2"/>
  <c r="H22" i="2"/>
  <c r="I21" i="2"/>
  <c r="U14" i="2"/>
  <c r="T15" i="2"/>
  <c r="R18" i="2"/>
  <c r="S17" i="2"/>
  <c r="N15" i="2"/>
  <c r="O14" i="2"/>
  <c r="B18" i="2"/>
  <c r="C17" i="2"/>
  <c r="AD14" i="2"/>
  <c r="AE13" i="2"/>
  <c r="Z15" i="2"/>
  <c r="AA14" i="2"/>
  <c r="J14" i="2"/>
  <c r="K13" i="2"/>
  <c r="E15" i="2" l="1"/>
  <c r="D16" i="2"/>
  <c r="X20" i="2"/>
  <c r="Y19" i="2"/>
  <c r="Z16" i="2"/>
  <c r="AA15" i="2"/>
  <c r="B19" i="2"/>
  <c r="C18" i="2"/>
  <c r="R19" i="2"/>
  <c r="S18" i="2"/>
  <c r="I22" i="2"/>
  <c r="H23" i="2"/>
  <c r="F15" i="2"/>
  <c r="G14" i="2"/>
  <c r="AB15" i="2"/>
  <c r="AC14" i="2"/>
  <c r="U15" i="2"/>
  <c r="T16" i="2"/>
  <c r="Q15" i="2"/>
  <c r="P16" i="2"/>
  <c r="J15" i="2"/>
  <c r="K14" i="2"/>
  <c r="AD15" i="2"/>
  <c r="AE14" i="2"/>
  <c r="N16" i="2"/>
  <c r="O15" i="2"/>
  <c r="L15" i="2"/>
  <c r="M14" i="2"/>
  <c r="AF19" i="2"/>
  <c r="AG18" i="2"/>
  <c r="W14" i="2"/>
  <c r="V15" i="2"/>
  <c r="U16" i="2" l="1"/>
  <c r="T17" i="2"/>
  <c r="E16" i="2"/>
  <c r="D17" i="2"/>
  <c r="AG19" i="2"/>
  <c r="AF20" i="2"/>
  <c r="N17" i="2"/>
  <c r="O16" i="2"/>
  <c r="J16" i="2"/>
  <c r="K15" i="2"/>
  <c r="G15" i="2"/>
  <c r="F16" i="2"/>
  <c r="R20" i="2"/>
  <c r="S19" i="2"/>
  <c r="Z17" i="2"/>
  <c r="AA16" i="2"/>
  <c r="V16" i="2"/>
  <c r="W15" i="2"/>
  <c r="P17" i="2"/>
  <c r="Q16" i="2"/>
  <c r="H24" i="2"/>
  <c r="I23" i="2"/>
  <c r="L16" i="2"/>
  <c r="M15" i="2"/>
  <c r="AD16" i="2"/>
  <c r="AE15" i="2"/>
  <c r="AB16" i="2"/>
  <c r="AC15" i="2"/>
  <c r="B20" i="2"/>
  <c r="C19" i="2"/>
  <c r="X21" i="2"/>
  <c r="Y20" i="2"/>
  <c r="AG20" i="2" l="1"/>
  <c r="AF21" i="2"/>
  <c r="U17" i="2"/>
  <c r="T18" i="2"/>
  <c r="C20" i="2"/>
  <c r="B21" i="2"/>
  <c r="AD17" i="2"/>
  <c r="AE16" i="2"/>
  <c r="I24" i="2"/>
  <c r="H25" i="2"/>
  <c r="V17" i="2"/>
  <c r="W16" i="2"/>
  <c r="R21" i="2"/>
  <c r="S20" i="2"/>
  <c r="J17" i="2"/>
  <c r="K16" i="2"/>
  <c r="F17" i="2"/>
  <c r="G16" i="2"/>
  <c r="E17" i="2"/>
  <c r="D18" i="2"/>
  <c r="Y21" i="2"/>
  <c r="X22" i="2"/>
  <c r="AB17" i="2"/>
  <c r="AC16" i="2"/>
  <c r="L17" i="2"/>
  <c r="M16" i="2"/>
  <c r="P18" i="2"/>
  <c r="Q17" i="2"/>
  <c r="Z18" i="2"/>
  <c r="AA17" i="2"/>
  <c r="N18" i="2"/>
  <c r="O17" i="2"/>
  <c r="Y22" i="2" l="1"/>
  <c r="X23" i="2"/>
  <c r="H26" i="2"/>
  <c r="I25" i="2"/>
  <c r="C21" i="2"/>
  <c r="B22" i="2"/>
  <c r="AG21" i="2"/>
  <c r="AF22" i="2"/>
  <c r="Z19" i="2"/>
  <c r="AA18" i="2"/>
  <c r="L18" i="2"/>
  <c r="M17" i="2"/>
  <c r="F18" i="2"/>
  <c r="G17" i="2"/>
  <c r="S21" i="2"/>
  <c r="R22" i="2"/>
  <c r="E18" i="2"/>
  <c r="D19" i="2"/>
  <c r="U18" i="2"/>
  <c r="T19" i="2"/>
  <c r="N19" i="2"/>
  <c r="O18" i="2"/>
  <c r="P19" i="2"/>
  <c r="Q18" i="2"/>
  <c r="AB18" i="2"/>
  <c r="AC17" i="2"/>
  <c r="J18" i="2"/>
  <c r="K17" i="2"/>
  <c r="V18" i="2"/>
  <c r="W17" i="2"/>
  <c r="AD18" i="2"/>
  <c r="AE17" i="2"/>
  <c r="E19" i="2" l="1"/>
  <c r="D20" i="2"/>
  <c r="C22" i="2"/>
  <c r="B23" i="2"/>
  <c r="Y23" i="2"/>
  <c r="X24" i="2"/>
  <c r="V19" i="2"/>
  <c r="W18" i="2"/>
  <c r="AB19" i="2"/>
  <c r="AC18" i="2"/>
  <c r="N20" i="2"/>
  <c r="O19" i="2"/>
  <c r="F19" i="2"/>
  <c r="G18" i="2"/>
  <c r="AA19" i="2"/>
  <c r="Z20" i="2"/>
  <c r="U19" i="2"/>
  <c r="T20" i="2"/>
  <c r="S22" i="2"/>
  <c r="R23" i="2"/>
  <c r="AG22" i="2"/>
  <c r="AF23" i="2"/>
  <c r="AD19" i="2"/>
  <c r="AE18" i="2"/>
  <c r="J19" i="2"/>
  <c r="K18" i="2"/>
  <c r="Q19" i="2"/>
  <c r="P20" i="2"/>
  <c r="L19" i="2"/>
  <c r="M18" i="2"/>
  <c r="I26" i="2"/>
  <c r="H27" i="2"/>
  <c r="AG23" i="2" l="1"/>
  <c r="AF24" i="2"/>
  <c r="U20" i="2"/>
  <c r="T21" i="2"/>
  <c r="Y24" i="2"/>
  <c r="X25" i="2"/>
  <c r="E20" i="2"/>
  <c r="D21" i="2"/>
  <c r="L20" i="2"/>
  <c r="M19" i="2"/>
  <c r="J20" i="2"/>
  <c r="K19" i="2"/>
  <c r="F20" i="2"/>
  <c r="G19" i="2"/>
  <c r="AC19" i="2"/>
  <c r="AB20" i="2"/>
  <c r="H28" i="2"/>
  <c r="I27" i="2"/>
  <c r="Q20" i="2"/>
  <c r="P21" i="2"/>
  <c r="S23" i="2"/>
  <c r="R24" i="2"/>
  <c r="AA20" i="2"/>
  <c r="Z21" i="2"/>
  <c r="C23" i="2"/>
  <c r="B24" i="2"/>
  <c r="AE19" i="2"/>
  <c r="AD20" i="2"/>
  <c r="O20" i="2"/>
  <c r="N21" i="2"/>
  <c r="V20" i="2"/>
  <c r="W19" i="2"/>
  <c r="O21" i="2" l="1"/>
  <c r="N22" i="2"/>
  <c r="C24" i="2"/>
  <c r="B25" i="2"/>
  <c r="Y25" i="2"/>
  <c r="X26" i="2"/>
  <c r="AG24" i="2"/>
  <c r="AF25" i="2"/>
  <c r="I28" i="2"/>
  <c r="H29" i="2"/>
  <c r="G20" i="2"/>
  <c r="F21" i="2"/>
  <c r="L21" i="2"/>
  <c r="M20" i="2"/>
  <c r="AE20" i="2"/>
  <c r="AD21" i="2"/>
  <c r="AA21" i="2"/>
  <c r="Z22" i="2"/>
  <c r="Q21" i="2"/>
  <c r="P22" i="2"/>
  <c r="AB21" i="2"/>
  <c r="AC20" i="2"/>
  <c r="E21" i="2"/>
  <c r="D22" i="2"/>
  <c r="U21" i="2"/>
  <c r="T22" i="2"/>
  <c r="W20" i="2"/>
  <c r="V21" i="2"/>
  <c r="K20" i="2"/>
  <c r="J21" i="2"/>
  <c r="S24" i="2"/>
  <c r="R25" i="2"/>
  <c r="K21" i="2" l="1"/>
  <c r="J22" i="2"/>
  <c r="U22" i="2"/>
  <c r="T23" i="2"/>
  <c r="I29" i="2"/>
  <c r="H30" i="2"/>
  <c r="Y26" i="2"/>
  <c r="X27" i="2"/>
  <c r="O22" i="2"/>
  <c r="N23" i="2"/>
  <c r="AB22" i="2"/>
  <c r="AC21" i="2"/>
  <c r="L22" i="2"/>
  <c r="M21" i="2"/>
  <c r="S25" i="2"/>
  <c r="R26" i="2"/>
  <c r="W21" i="2"/>
  <c r="V22" i="2"/>
  <c r="D23" i="2"/>
  <c r="E22" i="2"/>
  <c r="Q22" i="2"/>
  <c r="P23" i="2"/>
  <c r="AE21" i="2"/>
  <c r="AD22" i="2"/>
  <c r="G21" i="2"/>
  <c r="F22" i="2"/>
  <c r="AG25" i="2"/>
  <c r="AF26" i="2"/>
  <c r="C25" i="2"/>
  <c r="B26" i="2"/>
  <c r="AA22" i="2"/>
  <c r="Z23" i="2"/>
  <c r="C26" i="2" l="1"/>
  <c r="B27" i="2"/>
  <c r="G22" i="2"/>
  <c r="F23" i="2"/>
  <c r="W22" i="2"/>
  <c r="V23" i="2"/>
  <c r="O23" i="2"/>
  <c r="N24" i="2"/>
  <c r="I30" i="2"/>
  <c r="H31" i="2"/>
  <c r="K22" i="2"/>
  <c r="J23" i="2"/>
  <c r="L23" i="2"/>
  <c r="M22" i="2"/>
  <c r="AA23" i="2"/>
  <c r="Z24" i="2"/>
  <c r="AG26" i="2"/>
  <c r="AF27" i="2"/>
  <c r="AE22" i="2"/>
  <c r="AD23" i="2"/>
  <c r="S26" i="2"/>
  <c r="R27" i="2"/>
  <c r="Y27" i="2"/>
  <c r="X28" i="2"/>
  <c r="U23" i="2"/>
  <c r="T24" i="2"/>
  <c r="E23" i="2"/>
  <c r="D24" i="2"/>
  <c r="AB23" i="2"/>
  <c r="AC22" i="2"/>
  <c r="Q23" i="2"/>
  <c r="P24" i="2"/>
  <c r="U24" i="2" l="1"/>
  <c r="T25" i="2"/>
  <c r="S27" i="2"/>
  <c r="R28" i="2"/>
  <c r="AG27" i="2"/>
  <c r="AF28" i="2"/>
  <c r="I31" i="2"/>
  <c r="H32" i="2"/>
  <c r="W23" i="2"/>
  <c r="V24" i="2"/>
  <c r="C27" i="2"/>
  <c r="B28" i="2"/>
  <c r="AB24" i="2"/>
  <c r="AC23" i="2"/>
  <c r="L24" i="2"/>
  <c r="M23" i="2"/>
  <c r="Q24" i="2"/>
  <c r="P25" i="2"/>
  <c r="D25" i="2"/>
  <c r="E24" i="2"/>
  <c r="Y28" i="2"/>
  <c r="X29" i="2"/>
  <c r="AE23" i="2"/>
  <c r="AD24" i="2"/>
  <c r="AA24" i="2"/>
  <c r="Z25" i="2"/>
  <c r="K23" i="2"/>
  <c r="J24" i="2"/>
  <c r="O24" i="2"/>
  <c r="N25" i="2"/>
  <c r="G23" i="2"/>
  <c r="F24" i="2"/>
  <c r="O25" i="2" l="1"/>
  <c r="N26" i="2"/>
  <c r="AA25" i="2"/>
  <c r="Z26" i="2"/>
  <c r="Q25" i="2"/>
  <c r="P26" i="2"/>
  <c r="W24" i="2"/>
  <c r="V25" i="2"/>
  <c r="AG28" i="2"/>
  <c r="AF29" i="2"/>
  <c r="U25" i="2"/>
  <c r="T26" i="2"/>
  <c r="AB25" i="2"/>
  <c r="AC24" i="2"/>
  <c r="G24" i="2"/>
  <c r="F25" i="2"/>
  <c r="K24" i="2"/>
  <c r="J25" i="2"/>
  <c r="AE24" i="2"/>
  <c r="AD25" i="2"/>
  <c r="C28" i="2"/>
  <c r="B29" i="2"/>
  <c r="I32" i="2"/>
  <c r="H33" i="2"/>
  <c r="S28" i="2"/>
  <c r="R29" i="2"/>
  <c r="E25" i="2"/>
  <c r="D26" i="2"/>
  <c r="L25" i="2"/>
  <c r="M24" i="2"/>
  <c r="Y29" i="2"/>
  <c r="X30" i="2"/>
  <c r="C29" i="2" l="1"/>
  <c r="B30" i="2"/>
  <c r="K25" i="2"/>
  <c r="J26" i="2"/>
  <c r="AF30" i="2"/>
  <c r="AG29" i="2"/>
  <c r="Q26" i="2"/>
  <c r="P27" i="2"/>
  <c r="O26" i="2"/>
  <c r="N27" i="2"/>
  <c r="L26" i="2"/>
  <c r="M25" i="2"/>
  <c r="AB26" i="2"/>
  <c r="AC25" i="2"/>
  <c r="Y30" i="2"/>
  <c r="X31" i="2"/>
  <c r="D27" i="2"/>
  <c r="E26" i="2"/>
  <c r="I33" i="2"/>
  <c r="H34" i="2"/>
  <c r="I34" i="2" s="1"/>
  <c r="AE25" i="2"/>
  <c r="AD26" i="2"/>
  <c r="G25" i="2"/>
  <c r="F26" i="2"/>
  <c r="U26" i="2"/>
  <c r="T27" i="2"/>
  <c r="W25" i="2"/>
  <c r="V26" i="2"/>
  <c r="AA26" i="2"/>
  <c r="Z27" i="2"/>
  <c r="S29" i="2"/>
  <c r="R30" i="2"/>
  <c r="AA27" i="2" l="1"/>
  <c r="Z28" i="2"/>
  <c r="E27" i="2"/>
  <c r="D28" i="2"/>
  <c r="AB27" i="2"/>
  <c r="AC26" i="2"/>
  <c r="AF31" i="2"/>
  <c r="AG30" i="2"/>
  <c r="S30" i="2"/>
  <c r="R31" i="2"/>
  <c r="W26" i="2"/>
  <c r="V27" i="2"/>
  <c r="G26" i="2"/>
  <c r="F27" i="2"/>
  <c r="Y31" i="2"/>
  <c r="X32" i="2"/>
  <c r="Q27" i="2"/>
  <c r="P28" i="2"/>
  <c r="K26" i="2"/>
  <c r="J27" i="2"/>
  <c r="L27" i="2"/>
  <c r="M26" i="2"/>
  <c r="U27" i="2"/>
  <c r="T28" i="2"/>
  <c r="C30" i="2"/>
  <c r="B31" i="2"/>
  <c r="AE26" i="2"/>
  <c r="AD27" i="2"/>
  <c r="O27" i="2"/>
  <c r="N28" i="2"/>
  <c r="C31" i="2" l="1"/>
  <c r="B32" i="2"/>
  <c r="Q28" i="2"/>
  <c r="P29" i="2"/>
  <c r="G27" i="2"/>
  <c r="F28" i="2"/>
  <c r="S31" i="2"/>
  <c r="R32" i="2"/>
  <c r="AA28" i="2"/>
  <c r="Z29" i="2"/>
  <c r="L28" i="2"/>
  <c r="M27" i="2"/>
  <c r="AB28" i="2"/>
  <c r="AC27" i="2"/>
  <c r="AE27" i="2"/>
  <c r="AD28" i="2"/>
  <c r="U28" i="2"/>
  <c r="T29" i="2"/>
  <c r="K27" i="2"/>
  <c r="J28" i="2"/>
  <c r="Y32" i="2"/>
  <c r="X33" i="2"/>
  <c r="W27" i="2"/>
  <c r="V28" i="2"/>
  <c r="D29" i="2"/>
  <c r="E28" i="2"/>
  <c r="AG31" i="2"/>
  <c r="AF32" i="2"/>
  <c r="O28" i="2"/>
  <c r="N29" i="2"/>
  <c r="O29" i="2" l="1"/>
  <c r="N30" i="2"/>
  <c r="Y33" i="2"/>
  <c r="X34" i="2"/>
  <c r="Y34" i="2" s="1"/>
  <c r="T30" i="2"/>
  <c r="U29" i="2"/>
  <c r="AA29" i="2"/>
  <c r="Z30" i="2"/>
  <c r="G28" i="2"/>
  <c r="F29" i="2"/>
  <c r="C32" i="2"/>
  <c r="B33" i="2"/>
  <c r="D30" i="2"/>
  <c r="E29" i="2"/>
  <c r="AC28" i="2"/>
  <c r="AB29" i="2"/>
  <c r="AG32" i="2"/>
  <c r="AF33" i="2"/>
  <c r="W28" i="2"/>
  <c r="V29" i="2"/>
  <c r="K28" i="2"/>
  <c r="J29" i="2"/>
  <c r="AE28" i="2"/>
  <c r="AD29" i="2"/>
  <c r="S32" i="2"/>
  <c r="R33" i="2"/>
  <c r="Q29" i="2"/>
  <c r="P30" i="2"/>
  <c r="L29" i="2"/>
  <c r="M28" i="2"/>
  <c r="M29" i="2" l="1"/>
  <c r="L30" i="2"/>
  <c r="P31" i="2"/>
  <c r="Q30" i="2"/>
  <c r="AE29" i="2"/>
  <c r="AD30" i="2"/>
  <c r="W29" i="2"/>
  <c r="V30" i="2"/>
  <c r="AC29" i="2"/>
  <c r="AB30" i="2"/>
  <c r="B34" i="2"/>
  <c r="C34" i="2" s="1"/>
  <c r="C33" i="2"/>
  <c r="AA30" i="2"/>
  <c r="Z31" i="2"/>
  <c r="R34" i="2"/>
  <c r="S34" i="2" s="1"/>
  <c r="S33" i="2"/>
  <c r="K29" i="2"/>
  <c r="J30" i="2"/>
  <c r="AG33" i="2"/>
  <c r="AF34" i="2"/>
  <c r="AG34" i="2" s="1"/>
  <c r="G29" i="2"/>
  <c r="F30" i="2"/>
  <c r="O30" i="2"/>
  <c r="N31" i="2"/>
  <c r="D31" i="2"/>
  <c r="E30" i="2"/>
  <c r="T31" i="2"/>
  <c r="U30" i="2"/>
  <c r="O31" i="2" l="1"/>
  <c r="N32" i="2"/>
  <c r="W30" i="2"/>
  <c r="V31" i="2"/>
  <c r="T32" i="2"/>
  <c r="U31" i="2"/>
  <c r="P32" i="2"/>
  <c r="Q31" i="2"/>
  <c r="G30" i="2"/>
  <c r="F31" i="2"/>
  <c r="K30" i="2"/>
  <c r="J31" i="2"/>
  <c r="AA31" i="2"/>
  <c r="Z32" i="2"/>
  <c r="AB31" i="2"/>
  <c r="AC30" i="2"/>
  <c r="AE30" i="2"/>
  <c r="AD31" i="2"/>
  <c r="M30" i="2"/>
  <c r="L31" i="2"/>
  <c r="D32" i="2"/>
  <c r="E31" i="2"/>
  <c r="AE31" i="2" l="1"/>
  <c r="AD32" i="2"/>
  <c r="Z33" i="2"/>
  <c r="AA32" i="2"/>
  <c r="G31" i="2"/>
  <c r="F32" i="2"/>
  <c r="O32" i="2"/>
  <c r="N33" i="2"/>
  <c r="E32" i="2"/>
  <c r="D33" i="2"/>
  <c r="T33" i="2"/>
  <c r="U32" i="2"/>
  <c r="M31" i="2"/>
  <c r="L32" i="2"/>
  <c r="K31" i="2"/>
  <c r="J32" i="2"/>
  <c r="W31" i="2"/>
  <c r="V32" i="2"/>
  <c r="AB32" i="2"/>
  <c r="AC31" i="2"/>
  <c r="Q32" i="2"/>
  <c r="P33" i="2"/>
  <c r="Q33" i="2" l="1"/>
  <c r="P34" i="2"/>
  <c r="Q34" i="2" s="1"/>
  <c r="W32" i="2"/>
  <c r="V33" i="2"/>
  <c r="L33" i="2"/>
  <c r="M32" i="2"/>
  <c r="E33" i="2"/>
  <c r="D34" i="2"/>
  <c r="E34" i="2" s="1"/>
  <c r="G32" i="2"/>
  <c r="F33" i="2"/>
  <c r="AD33" i="2"/>
  <c r="AE32" i="2"/>
  <c r="K32" i="2"/>
  <c r="J33" i="2"/>
  <c r="O33" i="2"/>
  <c r="N34" i="2"/>
  <c r="O34" i="2" s="1"/>
  <c r="AC32" i="2"/>
  <c r="AB33" i="2"/>
  <c r="U33" i="2"/>
  <c r="T34" i="2"/>
  <c r="U34" i="2" s="1"/>
  <c r="Z34" i="2"/>
  <c r="AA34" i="2" s="1"/>
  <c r="AA33" i="2"/>
  <c r="W33" i="2" l="1"/>
  <c r="V34" i="2"/>
  <c r="W34" i="2" s="1"/>
  <c r="AE33" i="2"/>
  <c r="AD34" i="2"/>
  <c r="AE34" i="2" s="1"/>
  <c r="AC33" i="2"/>
  <c r="AB34" i="2"/>
  <c r="AC34" i="2" s="1"/>
  <c r="J34" i="2"/>
  <c r="K34" i="2" s="1"/>
  <c r="K33" i="2"/>
  <c r="F34" i="2"/>
  <c r="G34" i="2" s="1"/>
  <c r="G33" i="2"/>
  <c r="M33" i="2"/>
  <c r="L34" i="2"/>
  <c r="M34" i="2" s="1"/>
</calcChain>
</file>

<file path=xl/sharedStrings.xml><?xml version="1.0" encoding="utf-8"?>
<sst xmlns="http://schemas.openxmlformats.org/spreadsheetml/2006/main" count="108" uniqueCount="29">
  <si>
    <t>TAVOLA C</t>
  </si>
  <si>
    <t>z</t>
  </si>
  <si>
    <t>F(z)</t>
  </si>
  <si>
    <t>z =</t>
  </si>
  <si>
    <t>numero n=</t>
  </si>
  <si>
    <t>TEST A UNA CODA A DESTRA</t>
  </si>
  <si>
    <t>valore di F(z)=</t>
  </si>
  <si>
    <t>ESERCIZIO 1 PAG.    339 MODULO F</t>
  </si>
  <si>
    <r>
      <t>1-</t>
    </r>
    <r>
      <rPr>
        <sz val="11"/>
        <color theme="1"/>
        <rFont val="Symbol"/>
        <family val="1"/>
        <charset val="2"/>
      </rPr>
      <t>a =</t>
    </r>
  </si>
  <si>
    <r>
      <t>media dell'universo</t>
    </r>
    <r>
      <rPr>
        <sz val="11"/>
        <color theme="1"/>
        <rFont val="Symbol"/>
        <family val="1"/>
        <charset val="2"/>
      </rPr>
      <t xml:space="preserve"> m</t>
    </r>
    <r>
      <rPr>
        <sz val="11"/>
        <color theme="1"/>
        <rFont val="Calibri"/>
        <family val="2"/>
        <scheme val="minor"/>
      </rPr>
      <t>=</t>
    </r>
  </si>
  <si>
    <r>
      <t xml:space="preserve">media del campione </t>
    </r>
    <r>
      <rPr>
        <sz val="11"/>
        <color theme="1"/>
        <rFont val="Calibri"/>
        <family val="2"/>
      </rPr>
      <t xml:space="preserve">x </t>
    </r>
    <r>
      <rPr>
        <sz val="11"/>
        <color theme="1"/>
        <rFont val="Calibri"/>
        <family val="2"/>
        <scheme val="minor"/>
      </rPr>
      <t>=</t>
    </r>
  </si>
  <si>
    <r>
      <t xml:space="preserve">scarto quadratico medio </t>
    </r>
    <r>
      <rPr>
        <sz val="11"/>
        <color theme="1"/>
        <rFont val="Symbol"/>
        <family val="1"/>
        <charset val="2"/>
      </rPr>
      <t>s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</si>
  <si>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impostare alfa  </t>
    </r>
    <r>
      <rPr>
        <sz val="11"/>
        <color theme="1"/>
        <rFont val="Symbol"/>
        <family val="1"/>
        <charset val="2"/>
      </rPr>
      <t>a</t>
    </r>
    <r>
      <rPr>
        <sz val="11"/>
        <color theme="1"/>
        <rFont val="Calibri"/>
        <family val="2"/>
        <scheme val="minor"/>
      </rPr>
      <t>=</t>
    </r>
  </si>
  <si>
    <t>campo di affidabilità</t>
  </si>
  <si>
    <r>
      <t xml:space="preserve">ipotesi nulla: media = </t>
    </r>
    <r>
      <rPr>
        <sz val="11"/>
        <color theme="1"/>
        <rFont val="Calibri"/>
        <family val="2"/>
      </rPr>
      <t xml:space="preserve">µ. Cioè la probabilità che la media non superi il valore prefissato rientra nel campo di affidabilità. La probabilità che la superi è &lt; di  </t>
    </r>
    <r>
      <rPr>
        <sz val="11"/>
        <color theme="1"/>
        <rFont val="Symbol"/>
        <family val="1"/>
        <charset val="2"/>
      </rPr>
      <t>a</t>
    </r>
  </si>
  <si>
    <r>
      <t xml:space="preserve">ipotesi alternativa: media &gt; </t>
    </r>
    <r>
      <rPr>
        <sz val="11"/>
        <color theme="1"/>
        <rFont val="Calibri"/>
        <family val="2"/>
      </rPr>
      <t xml:space="preserve">µ.    Cioè la probabilità che la media non superi il valore prefissato non rientra nel campo di affidabilità. La probabilità che la superi è &gt; di </t>
    </r>
    <r>
      <rPr>
        <sz val="11"/>
        <color theme="1"/>
        <rFont val="Symbol"/>
        <family val="1"/>
        <charset val="2"/>
      </rPr>
      <t>a.</t>
    </r>
  </si>
  <si>
    <t>TEST A DUE CODE</t>
  </si>
  <si>
    <t>intervallo</t>
  </si>
  <si>
    <t>z calcolato con la (6)</t>
  </si>
  <si>
    <t>ESERCIZIO 2 PAG.    340 MODULO F</t>
  </si>
  <si>
    <r>
      <t xml:space="preserve">ipotesi nulla: media = </t>
    </r>
    <r>
      <rPr>
        <sz val="11"/>
        <color theme="1"/>
        <rFont val="Calibri"/>
        <family val="2"/>
      </rPr>
      <t xml:space="preserve">µ. Cioè la probabilità che la media nondifferisca dal valore prefissato rientra nel campo di affidabilità. La probabilità che differiscai è &lt; di  </t>
    </r>
    <r>
      <rPr>
        <sz val="11"/>
        <color theme="1"/>
        <rFont val="Symbol"/>
        <family val="1"/>
        <charset val="2"/>
      </rPr>
      <t>a</t>
    </r>
  </si>
  <si>
    <r>
      <t xml:space="preserve">ipotesi alternativa: media </t>
    </r>
    <r>
      <rPr>
        <sz val="11"/>
        <color theme="1"/>
        <rFont val="Symbol"/>
        <family val="1"/>
        <charset val="2"/>
      </rPr>
      <t>¹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 xml:space="preserve">µ.    Cioè la probabilità che la media non differisca dal valore prefissato non rientra nel campo di affidabilità. La probabilità che differisca è &gt; di </t>
    </r>
    <r>
      <rPr>
        <sz val="11"/>
        <color theme="1"/>
        <rFont val="Symbol"/>
        <family val="1"/>
        <charset val="2"/>
      </rPr>
      <t>a.</t>
    </r>
  </si>
  <si>
    <t xml:space="preserve">z1=  </t>
  </si>
  <si>
    <t>z2 =</t>
  </si>
  <si>
    <t>ESERCIZIO 3 PAG.    341 MODULO F</t>
  </si>
  <si>
    <t>ESERCIZIO 4 PAG.    341 MODULO F</t>
  </si>
  <si>
    <t>z &gt;</t>
  </si>
  <si>
    <t>z2 &lt;</t>
  </si>
  <si>
    <t>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</si>
</sst>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0.00000"/>
    <numFmt numFmtId="166" formatCode="0.000"/>
    <numFmt numFmtId="167" formatCode="0.000%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b/>
      <sz val="11"/>
      <color rgb="FFFF0000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9" fontId="1" fillId="3" borderId="1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/>
    </xf>
    <xf numFmtId="0" fontId="1" fillId="0" borderId="0" xfId="0" applyFont="1" applyFill="1" applyAlignment="1">
      <alignment horizontal="center"/>
    </xf>
    <xf numFmtId="9" fontId="0" fillId="0" borderId="1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/>
    <xf numFmtId="0" fontId="0" fillId="0" borderId="0" xfId="0" applyFill="1"/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11" xfId="0" applyNumberForma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5" fillId="3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99FFCC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0119390411911961E-2"/>
          <c:y val="4.1180698537052189E-2"/>
          <c:w val="0.91656134553646085"/>
          <c:h val="0.90476442090582054"/>
        </c:manualLayout>
      </c:layout>
      <c:scatterChart>
        <c:scatterStyle val="smoothMarker"/>
        <c:varyColors val="0"/>
        <c:ser>
          <c:idx val="0"/>
          <c:order val="0"/>
          <c:spPr>
            <a:ln w="38100">
              <a:solidFill>
                <a:srgbClr val="002060"/>
              </a:solidFill>
            </a:ln>
          </c:spPr>
          <c:marker>
            <c:symbol val="none"/>
          </c:marker>
          <c:xVal>
            <c:numRef>
              <c:f>Foglio1!$S$2:$S$22</c:f>
              <c:numCache>
                <c:formatCode>General</c:formatCode>
                <c:ptCount val="21"/>
                <c:pt idx="0">
                  <c:v>-14</c:v>
                </c:pt>
                <c:pt idx="1">
                  <c:v>-10</c:v>
                </c:pt>
                <c:pt idx="2">
                  <c:v>-6</c:v>
                </c:pt>
                <c:pt idx="3">
                  <c:v>-2</c:v>
                </c:pt>
                <c:pt idx="4">
                  <c:v>2</c:v>
                </c:pt>
                <c:pt idx="5">
                  <c:v>6</c:v>
                </c:pt>
                <c:pt idx="6">
                  <c:v>10</c:v>
                </c:pt>
                <c:pt idx="7">
                  <c:v>14</c:v>
                </c:pt>
                <c:pt idx="8">
                  <c:v>18</c:v>
                </c:pt>
                <c:pt idx="9">
                  <c:v>22</c:v>
                </c:pt>
                <c:pt idx="10">
                  <c:v>26</c:v>
                </c:pt>
                <c:pt idx="11">
                  <c:v>30</c:v>
                </c:pt>
                <c:pt idx="12">
                  <c:v>34</c:v>
                </c:pt>
                <c:pt idx="13">
                  <c:v>38</c:v>
                </c:pt>
                <c:pt idx="14">
                  <c:v>42</c:v>
                </c:pt>
                <c:pt idx="15">
                  <c:v>46</c:v>
                </c:pt>
                <c:pt idx="16">
                  <c:v>50</c:v>
                </c:pt>
                <c:pt idx="17">
                  <c:v>54</c:v>
                </c:pt>
                <c:pt idx="18">
                  <c:v>58</c:v>
                </c:pt>
                <c:pt idx="19">
                  <c:v>62</c:v>
                </c:pt>
                <c:pt idx="20">
                  <c:v>66</c:v>
                </c:pt>
              </c:numCache>
            </c:numRef>
          </c:xVal>
          <c:yVal>
            <c:numRef>
              <c:f>Foglio1!$T$2:$T$22</c:f>
              <c:numCache>
                <c:formatCode>General</c:formatCode>
                <c:ptCount val="21"/>
                <c:pt idx="0">
                  <c:v>1.2852324969092545E-4</c:v>
                </c:pt>
                <c:pt idx="1">
                  <c:v>3.6932070099483392E-4</c:v>
                </c:pt>
                <c:pt idx="2">
                  <c:v>9.4966550198312025E-4</c:v>
                </c:pt>
                <c:pt idx="3">
                  <c:v>2.1851574244757901E-3</c:v>
                </c:pt>
                <c:pt idx="4">
                  <c:v>4.4992472094323383E-3</c:v>
                </c:pt>
                <c:pt idx="5">
                  <c:v>8.2897615660623893E-3</c:v>
                </c:pt>
                <c:pt idx="6">
                  <c:v>1.3667506222999469E-2</c:v>
                </c:pt>
                <c:pt idx="7">
                  <c:v>2.0164227043261949E-2</c:v>
                </c:pt>
                <c:pt idx="8">
                  <c:v>2.6620667126862684E-2</c:v>
                </c:pt>
                <c:pt idx="9">
                  <c:v>3.1448602307749429E-2</c:v>
                </c:pt>
                <c:pt idx="10">
                  <c:v>3.3245190033452721E-2</c:v>
                </c:pt>
                <c:pt idx="11">
                  <c:v>3.1448602307749429E-2</c:v>
                </c:pt>
                <c:pt idx="12">
                  <c:v>2.6620667126862684E-2</c:v>
                </c:pt>
                <c:pt idx="13">
                  <c:v>2.0164227043261949E-2</c:v>
                </c:pt>
                <c:pt idx="14">
                  <c:v>1.3667506222999469E-2</c:v>
                </c:pt>
                <c:pt idx="15">
                  <c:v>8.2897615660623893E-3</c:v>
                </c:pt>
                <c:pt idx="16">
                  <c:v>4.4992472094323383E-3</c:v>
                </c:pt>
                <c:pt idx="17">
                  <c:v>2.1851574244757901E-3</c:v>
                </c:pt>
                <c:pt idx="18">
                  <c:v>9.4966550198312025E-4</c:v>
                </c:pt>
                <c:pt idx="19">
                  <c:v>3.6932070099483392E-4</c:v>
                </c:pt>
                <c:pt idx="20">
                  <c:v>1.2852324969092545E-4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595968"/>
        <c:axId val="140597504"/>
      </c:scatterChart>
      <c:valAx>
        <c:axId val="140595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0597504"/>
        <c:crosses val="autoZero"/>
        <c:crossBetween val="midCat"/>
      </c:valAx>
      <c:valAx>
        <c:axId val="1405975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40595968"/>
        <c:crosses val="autoZero"/>
        <c:crossBetween val="midCat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  <c:overlay val="0"/>
    </c:legend>
    <c:plotVisOnly val="1"/>
    <c:dispBlanksAs val="gap"/>
    <c:showDLblsOverMax val="0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530678</xdr:colOff>
      <xdr:row>32</xdr:row>
      <xdr:rowOff>68036</xdr:rowOff>
    </xdr:from>
    <xdr:to>
      <xdr:col>13</xdr:col>
      <xdr:colOff>571500</xdr:colOff>
      <xdr:row>38</xdr:row>
      <xdr:rowOff>38970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3928" y="7007679"/>
          <a:ext cx="1877786" cy="1113934"/>
        </a:xfrm>
        <a:prstGeom prst="rect">
          <a:avLst/>
        </a:prstGeom>
      </xdr:spPr>
    </xdr:pic>
    <xdr:clientData/>
  </xdr:twoCellAnchor>
  <xdr:twoCellAnchor editAs="oneCell">
    <xdr:from>
      <xdr:col>50</xdr:col>
      <xdr:colOff>419099</xdr:colOff>
      <xdr:row>8</xdr:row>
      <xdr:rowOff>85725</xdr:rowOff>
    </xdr:from>
    <xdr:to>
      <xdr:col>53</xdr:col>
      <xdr:colOff>390524</xdr:colOff>
      <xdr:row>13</xdr:row>
      <xdr:rowOff>96910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003999" y="1704975"/>
          <a:ext cx="1800225" cy="1077985"/>
        </a:xfrm>
        <a:prstGeom prst="rect">
          <a:avLst/>
        </a:prstGeom>
      </xdr:spPr>
    </xdr:pic>
    <xdr:clientData/>
  </xdr:twoCellAnchor>
  <xdr:twoCellAnchor editAs="oneCell">
    <xdr:from>
      <xdr:col>46</xdr:col>
      <xdr:colOff>38101</xdr:colOff>
      <xdr:row>7</xdr:row>
      <xdr:rowOff>100806</xdr:rowOff>
    </xdr:from>
    <xdr:to>
      <xdr:col>49</xdr:col>
      <xdr:colOff>453232</xdr:colOff>
      <xdr:row>14</xdr:row>
      <xdr:rowOff>4897</xdr:rowOff>
    </xdr:to>
    <xdr:pic>
      <xdr:nvPicPr>
        <xdr:cNvPr id="4" name="Immagin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184601" y="1529556"/>
          <a:ext cx="2243931" cy="1351891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</xdr:pic>
    <xdr:clientData/>
  </xdr:twoCellAnchor>
  <xdr:twoCellAnchor editAs="oneCell">
    <xdr:from>
      <xdr:col>10</xdr:col>
      <xdr:colOff>530678</xdr:colOff>
      <xdr:row>55</xdr:row>
      <xdr:rowOff>68036</xdr:rowOff>
    </xdr:from>
    <xdr:to>
      <xdr:col>13</xdr:col>
      <xdr:colOff>571500</xdr:colOff>
      <xdr:row>61</xdr:row>
      <xdr:rowOff>38970</xdr:rowOff>
    </xdr:to>
    <xdr:pic>
      <xdr:nvPicPr>
        <xdr:cNvPr id="5" name="Immagin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22053" y="6983186"/>
          <a:ext cx="1869622" cy="1113934"/>
        </a:xfrm>
        <a:prstGeom prst="rect">
          <a:avLst/>
        </a:prstGeom>
      </xdr:spPr>
    </xdr:pic>
    <xdr:clientData/>
  </xdr:twoCellAnchor>
  <xdr:twoCellAnchor>
    <xdr:from>
      <xdr:col>20</xdr:col>
      <xdr:colOff>166686</xdr:colOff>
      <xdr:row>3</xdr:row>
      <xdr:rowOff>154781</xdr:rowOff>
    </xdr:from>
    <xdr:to>
      <xdr:col>26</xdr:col>
      <xdr:colOff>511968</xdr:colOff>
      <xdr:row>15</xdr:row>
      <xdr:rowOff>71437</xdr:rowOff>
    </xdr:to>
    <xdr:graphicFrame macro="">
      <xdr:nvGraphicFramePr>
        <xdr:cNvPr id="8" name="Grafico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12</xdr:col>
      <xdr:colOff>0</xdr:colOff>
      <xdr:row>81</xdr:row>
      <xdr:rowOff>0</xdr:rowOff>
    </xdr:from>
    <xdr:to>
      <xdr:col>15</xdr:col>
      <xdr:colOff>412749</xdr:colOff>
      <xdr:row>88</xdr:row>
      <xdr:rowOff>1722</xdr:rowOff>
    </xdr:to>
    <xdr:pic>
      <xdr:nvPicPr>
        <xdr:cNvPr id="9" name="Immagin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93906" y="16835438"/>
          <a:ext cx="2234406" cy="1335222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</xdr:pic>
    <xdr:clientData/>
  </xdr:twoCellAnchor>
  <xdr:twoCellAnchor editAs="oneCell">
    <xdr:from>
      <xdr:col>27</xdr:col>
      <xdr:colOff>76200</xdr:colOff>
      <xdr:row>3</xdr:row>
      <xdr:rowOff>114301</xdr:rowOff>
    </xdr:from>
    <xdr:to>
      <xdr:col>34</xdr:col>
      <xdr:colOff>465101</xdr:colOff>
      <xdr:row>16</xdr:row>
      <xdr:rowOff>7463</xdr:rowOff>
    </xdr:to>
    <xdr:pic>
      <xdr:nvPicPr>
        <xdr:cNvPr id="6" name="Immagin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630775" y="733426"/>
          <a:ext cx="4656101" cy="2493487"/>
        </a:xfrm>
        <a:prstGeom prst="rect">
          <a:avLst/>
        </a:prstGeom>
      </xdr:spPr>
    </xdr:pic>
    <xdr:clientData/>
  </xdr:twoCellAnchor>
  <xdr:twoCellAnchor editAs="oneCell">
    <xdr:from>
      <xdr:col>34</xdr:col>
      <xdr:colOff>533400</xdr:colOff>
      <xdr:row>3</xdr:row>
      <xdr:rowOff>161926</xdr:rowOff>
    </xdr:from>
    <xdr:to>
      <xdr:col>42</xdr:col>
      <xdr:colOff>198401</xdr:colOff>
      <xdr:row>15</xdr:row>
      <xdr:rowOff>187704</xdr:rowOff>
    </xdr:to>
    <xdr:pic>
      <xdr:nvPicPr>
        <xdr:cNvPr id="7" name="Immagin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355175" y="781051"/>
          <a:ext cx="4541801" cy="2435603"/>
        </a:xfrm>
        <a:prstGeom prst="rect">
          <a:avLst/>
        </a:prstGeom>
      </xdr:spPr>
    </xdr:pic>
    <xdr:clientData/>
  </xdr:twoCellAnchor>
  <xdr:twoCellAnchor editAs="oneCell">
    <xdr:from>
      <xdr:col>11</xdr:col>
      <xdr:colOff>166687</xdr:colOff>
      <xdr:row>14</xdr:row>
      <xdr:rowOff>38101</xdr:rowOff>
    </xdr:from>
    <xdr:to>
      <xdr:col>15</xdr:col>
      <xdr:colOff>214311</xdr:colOff>
      <xdr:row>21</xdr:row>
      <xdr:rowOff>174904</xdr:rowOff>
    </xdr:to>
    <xdr:pic>
      <xdr:nvPicPr>
        <xdr:cNvPr id="10" name="Immagine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967662" y="2876551"/>
          <a:ext cx="2486024" cy="1470303"/>
        </a:xfrm>
        <a:prstGeom prst="rect">
          <a:avLst/>
        </a:prstGeom>
        <a:ln w="38100">
          <a:solidFill>
            <a:srgbClr val="00206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1</xdr:row>
      <xdr:rowOff>161925</xdr:rowOff>
    </xdr:from>
    <xdr:ext cx="619126" cy="4380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sellaDiTesto 1"/>
            <xdr:cNvSpPr txBox="1"/>
          </xdr:nvSpPr>
          <xdr:spPr>
            <a:xfrm>
              <a:off x="104775" y="352425"/>
              <a:ext cx="619126" cy="4380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it-IT" sz="1200" b="1" i="1">
                            <a:latin typeface="Cambria Math"/>
                          </a:rPr>
                        </m:ctrlPr>
                      </m:fPr>
                      <m:num>
                        <m:r>
                          <a:rPr lang="it-IT" sz="1200" b="1" i="0">
                            <a:latin typeface="Cambria Math"/>
                          </a:rPr>
                          <m:t>𝟏</m:t>
                        </m:r>
                        <m:r>
                          <a:rPr lang="it-IT" sz="1200" b="1" i="0">
                            <a:latin typeface="Cambria Math"/>
                          </a:rPr>
                          <m:t>−</m:t>
                        </m:r>
                        <m:r>
                          <a:rPr lang="it-IT" sz="1200" b="1" i="0">
                            <a:latin typeface="Cambria Math"/>
                            <a:ea typeface="Cambria Math"/>
                          </a:rPr>
                          <m:t>𝛂</m:t>
                        </m:r>
                      </m:num>
                      <m:den>
                        <m:r>
                          <a:rPr lang="it-IT" sz="1200" b="1" i="0">
                            <a:latin typeface="Cambria Math"/>
                          </a:rPr>
                          <m:t>𝟐</m:t>
                        </m:r>
                      </m:den>
                    </m:f>
                  </m:oMath>
                </m:oMathPara>
              </a14:m>
              <a:endParaRPr lang="it-IT" sz="1200" b="1" i="0"/>
            </a:p>
          </xdr:txBody>
        </xdr:sp>
      </mc:Choice>
      <mc:Fallback xmlns="">
        <xdr:sp macro="" textlink="">
          <xdr:nvSpPr>
            <xdr:cNvPr id="2" name="CasellaDiTesto 1"/>
            <xdr:cNvSpPr txBox="1"/>
          </xdr:nvSpPr>
          <xdr:spPr>
            <a:xfrm>
              <a:off x="104775" y="352425"/>
              <a:ext cx="619126" cy="4380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pPr/>
              <a:r>
                <a:rPr lang="it-IT" sz="1200" b="1" i="0">
                  <a:latin typeface="Cambria Math"/>
                </a:rPr>
                <a:t>(𝟏−</a:t>
              </a:r>
              <a:r>
                <a:rPr lang="it-IT" sz="1200" b="1" i="0">
                  <a:latin typeface="Cambria Math"/>
                  <a:ea typeface="Cambria Math"/>
                </a:rPr>
                <a:t>𝛂)/</a:t>
              </a:r>
              <a:r>
                <a:rPr lang="it-IT" sz="1200" b="1" i="0">
                  <a:latin typeface="Cambria Math"/>
                </a:rPr>
                <a:t>𝟐</a:t>
              </a:r>
              <a:endParaRPr lang="it-IT" sz="1200" b="1" i="0"/>
            </a:p>
          </xdr:txBody>
        </xdr:sp>
      </mc:Fallback>
    </mc:AlternateContent>
    <xdr:clientData/>
  </xdr:oneCellAnchor>
  <xdr:oneCellAnchor>
    <xdr:from>
      <xdr:col>3</xdr:col>
      <xdr:colOff>415018</xdr:colOff>
      <xdr:row>8</xdr:row>
      <xdr:rowOff>159202</xdr:rowOff>
    </xdr:from>
    <xdr:ext cx="3755527" cy="3189243"/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5268" y="1683202"/>
          <a:ext cx="3755527" cy="3189243"/>
        </a:xfrm>
        <a:prstGeom prst="rect">
          <a:avLst/>
        </a:prstGeom>
        <a:solidFill>
          <a:schemeClr val="bg1"/>
        </a:solidFill>
        <a:ln w="50800">
          <a:solidFill>
            <a:srgbClr val="002060"/>
          </a:solidFill>
        </a:ln>
      </xdr:spPr>
    </xdr:pic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87"/>
  <sheetViews>
    <sheetView tabSelected="1" topLeftCell="C1" zoomScale="80" zoomScaleNormal="80" workbookViewId="0">
      <selection activeCell="W29" sqref="W29"/>
    </sheetView>
  </sheetViews>
  <sheetFormatPr defaultRowHeight="15" x14ac:dyDescent="0.25"/>
  <cols>
    <col min="1" max="1" width="11.7109375" customWidth="1"/>
    <col min="3" max="3" width="9.140625" customWidth="1"/>
    <col min="4" max="4" width="19.140625" customWidth="1"/>
    <col min="6" max="6" width="10.5703125" bestFit="1" customWidth="1"/>
    <col min="8" max="8" width="11.5703125" customWidth="1"/>
    <col min="17" max="17" width="35.7109375" customWidth="1"/>
  </cols>
  <sheetData>
    <row r="2" spans="2:20" ht="18.75" x14ac:dyDescent="0.4">
      <c r="D2" s="44" t="s">
        <v>5</v>
      </c>
      <c r="E2" s="44"/>
      <c r="F2" s="44"/>
      <c r="G2" s="44"/>
      <c r="H2" s="44"/>
      <c r="S2" s="39">
        <f t="shared" ref="S2:S3" si="0">S3-4</f>
        <v>-14</v>
      </c>
      <c r="T2">
        <f t="shared" ref="T2:T3" si="1">_xlfn.NORM.DIST(S2,$F$9,$F$13,FALSE)</f>
        <v>1.2852324969092545E-4</v>
      </c>
    </row>
    <row r="3" spans="2:20" x14ac:dyDescent="0.25">
      <c r="C3" s="28"/>
      <c r="D3" s="28" t="s">
        <v>7</v>
      </c>
      <c r="E3" s="28"/>
      <c r="F3" s="28"/>
      <c r="G3" s="28"/>
      <c r="H3" s="29"/>
      <c r="S3" s="39">
        <f t="shared" si="0"/>
        <v>-10</v>
      </c>
      <c r="T3">
        <f t="shared" si="1"/>
        <v>3.6932070099483392E-4</v>
      </c>
    </row>
    <row r="4" spans="2:20" ht="15.75" thickBot="1" x14ac:dyDescent="0.3">
      <c r="B4" s="25"/>
      <c r="C4" s="25"/>
      <c r="D4" s="25"/>
      <c r="E4" s="25"/>
      <c r="F4" s="25"/>
      <c r="G4" s="25"/>
      <c r="S4" s="35">
        <f>S5-4</f>
        <v>-6</v>
      </c>
      <c r="T4">
        <f t="shared" ref="T4:T5" si="2">_xlfn.NORM.DIST(S4,$F$9,$F$13,FALSE)</f>
        <v>9.4966550198312025E-4</v>
      </c>
    </row>
    <row r="5" spans="2:20" ht="15.75" thickBot="1" x14ac:dyDescent="0.3">
      <c r="D5" t="s">
        <v>12</v>
      </c>
      <c r="E5" s="26">
        <f>5%</f>
        <v>0.05</v>
      </c>
      <c r="G5" s="1" t="s">
        <v>8</v>
      </c>
      <c r="H5" s="24">
        <f>1-E5</f>
        <v>0.95</v>
      </c>
      <c r="I5" t="s">
        <v>13</v>
      </c>
      <c r="S5" s="35">
        <f>S6-4</f>
        <v>-2</v>
      </c>
      <c r="T5">
        <f t="shared" si="2"/>
        <v>2.1851574244757901E-3</v>
      </c>
    </row>
    <row r="6" spans="2:20" x14ac:dyDescent="0.25">
      <c r="C6" s="19"/>
      <c r="D6" s="20"/>
      <c r="S6" s="35">
        <f t="shared" ref="S6:S10" si="3">S7-4</f>
        <v>2</v>
      </c>
      <c r="T6">
        <f>_xlfn.NORM.DIST(S6,$F$9,$F$13,FALSE)</f>
        <v>4.4992472094323383E-3</v>
      </c>
    </row>
    <row r="7" spans="2:20" x14ac:dyDescent="0.25">
      <c r="C7" s="19"/>
      <c r="D7" s="45" t="s">
        <v>6</v>
      </c>
      <c r="E7" s="45"/>
      <c r="F7" s="22">
        <f>0.5-E5</f>
        <v>0.45</v>
      </c>
      <c r="G7" s="21" t="s">
        <v>3</v>
      </c>
      <c r="H7" s="22">
        <f>_xlfn.NORM.INV(F7+0.5,0,1)</f>
        <v>1.6448536269514715</v>
      </c>
      <c r="J7" s="41" t="s">
        <v>14</v>
      </c>
      <c r="K7" s="41"/>
      <c r="L7" s="41"/>
      <c r="M7" s="41"/>
      <c r="N7" s="41"/>
      <c r="O7" s="41"/>
      <c r="P7" s="41"/>
      <c r="Q7" s="41"/>
      <c r="S7" s="35">
        <f t="shared" si="3"/>
        <v>6</v>
      </c>
      <c r="T7">
        <f>_xlfn.NORM.DIST(S7,$F$9,$F$13,FALSE)</f>
        <v>8.2897615660623893E-3</v>
      </c>
    </row>
    <row r="8" spans="2:20" ht="15" customHeight="1" x14ac:dyDescent="0.25">
      <c r="C8" s="19"/>
      <c r="J8" s="41"/>
      <c r="K8" s="41"/>
      <c r="L8" s="41"/>
      <c r="M8" s="41"/>
      <c r="N8" s="41"/>
      <c r="O8" s="41"/>
      <c r="P8" s="41"/>
      <c r="Q8" s="41"/>
      <c r="S8" s="35">
        <f t="shared" si="3"/>
        <v>10</v>
      </c>
      <c r="T8">
        <f>_xlfn.NORM.DIST(S8,$F$9,$F$13,FALSE)</f>
        <v>1.3667506222999469E-2</v>
      </c>
    </row>
    <row r="9" spans="2:20" ht="18.75" customHeight="1" x14ac:dyDescent="0.25">
      <c r="D9" s="42" t="s">
        <v>9</v>
      </c>
      <c r="E9" s="42"/>
      <c r="F9" s="1">
        <v>26</v>
      </c>
      <c r="J9" s="41"/>
      <c r="K9" s="41"/>
      <c r="L9" s="41"/>
      <c r="M9" s="41"/>
      <c r="N9" s="41"/>
      <c r="O9" s="41"/>
      <c r="P9" s="41"/>
      <c r="Q9" s="41"/>
      <c r="S9" s="35">
        <f t="shared" si="3"/>
        <v>14</v>
      </c>
      <c r="T9">
        <f>_xlfn.NORM.DIST(S9,$F$9,$F$13,FALSE)</f>
        <v>2.0164227043261949E-2</v>
      </c>
    </row>
    <row r="10" spans="2:20" x14ac:dyDescent="0.25">
      <c r="D10" s="23"/>
      <c r="E10" s="23"/>
      <c r="F10" s="1"/>
      <c r="S10" s="35">
        <f t="shared" si="3"/>
        <v>18</v>
      </c>
      <c r="T10">
        <f>_xlfn.NORM.DIST(S10,$F$9,$F$13,FALSE)</f>
        <v>2.6620667126862684E-2</v>
      </c>
    </row>
    <row r="11" spans="2:20" ht="19.5" customHeight="1" x14ac:dyDescent="0.25">
      <c r="D11" s="40" t="s">
        <v>10</v>
      </c>
      <c r="E11" s="40"/>
      <c r="F11" s="1">
        <v>27.9</v>
      </c>
      <c r="J11" s="41" t="s">
        <v>15</v>
      </c>
      <c r="K11" s="41"/>
      <c r="L11" s="41"/>
      <c r="M11" s="41"/>
      <c r="N11" s="41"/>
      <c r="O11" s="41"/>
      <c r="P11" s="41"/>
      <c r="Q11" s="41"/>
      <c r="S11" s="30">
        <f>S12-4</f>
        <v>22</v>
      </c>
      <c r="T11">
        <f t="shared" ref="T11:T13" si="4">_xlfn.NORM.DIST(S11,$F$9,$F$13,FALSE)</f>
        <v>3.1448602307749429E-2</v>
      </c>
    </row>
    <row r="12" spans="2:20" x14ac:dyDescent="0.25">
      <c r="D12" s="23"/>
      <c r="E12" s="23"/>
      <c r="F12" s="1"/>
      <c r="J12" s="41"/>
      <c r="K12" s="41"/>
      <c r="L12" s="41"/>
      <c r="M12" s="41"/>
      <c r="N12" s="41"/>
      <c r="O12" s="41"/>
      <c r="P12" s="41"/>
      <c r="Q12" s="41"/>
      <c r="R12" s="38" t="s">
        <v>28</v>
      </c>
      <c r="S12" s="38">
        <f>F9</f>
        <v>26</v>
      </c>
      <c r="T12">
        <f t="shared" si="4"/>
        <v>3.3245190033452721E-2</v>
      </c>
    </row>
    <row r="13" spans="2:20" x14ac:dyDescent="0.25">
      <c r="D13" s="40" t="s">
        <v>11</v>
      </c>
      <c r="E13" s="40"/>
      <c r="F13" s="1">
        <v>12</v>
      </c>
      <c r="J13" s="41"/>
      <c r="K13" s="41"/>
      <c r="L13" s="41"/>
      <c r="M13" s="41"/>
      <c r="N13" s="41"/>
      <c r="O13" s="41"/>
      <c r="P13" s="41"/>
      <c r="Q13" s="41"/>
      <c r="S13" s="30">
        <f>S12+4</f>
        <v>30</v>
      </c>
      <c r="T13">
        <f t="shared" si="4"/>
        <v>3.1448602307749429E-2</v>
      </c>
    </row>
    <row r="14" spans="2:20" x14ac:dyDescent="0.25">
      <c r="D14" s="23"/>
      <c r="E14" s="23"/>
      <c r="F14" s="1"/>
      <c r="S14" s="35">
        <f t="shared" ref="S14:S22" si="5">S13+4</f>
        <v>34</v>
      </c>
      <c r="T14">
        <f t="shared" ref="T14:T20" si="6">_xlfn.NORM.DIST(S14,$F$9,$F$13,FALSE)</f>
        <v>2.6620667126862684E-2</v>
      </c>
    </row>
    <row r="15" spans="2:20" x14ac:dyDescent="0.25">
      <c r="D15" s="40" t="s">
        <v>4</v>
      </c>
      <c r="E15" s="40"/>
      <c r="F15" s="1">
        <v>100</v>
      </c>
      <c r="S15" s="35">
        <f t="shared" si="5"/>
        <v>38</v>
      </c>
      <c r="T15">
        <f t="shared" si="6"/>
        <v>2.0164227043261949E-2</v>
      </c>
    </row>
    <row r="16" spans="2:20" x14ac:dyDescent="0.25">
      <c r="S16" s="35">
        <f t="shared" si="5"/>
        <v>42</v>
      </c>
      <c r="T16">
        <f t="shared" si="6"/>
        <v>1.3667506222999469E-2</v>
      </c>
    </row>
    <row r="17" spans="4:20" x14ac:dyDescent="0.25">
      <c r="E17" t="s">
        <v>3</v>
      </c>
      <c r="F17">
        <f>ABS(F9-F11)/(F13/SQRT(F15))</f>
        <v>1.5833333333333321</v>
      </c>
      <c r="S17" s="35">
        <f t="shared" si="5"/>
        <v>46</v>
      </c>
      <c r="T17">
        <f t="shared" si="6"/>
        <v>8.2897615660623893E-3</v>
      </c>
    </row>
    <row r="18" spans="4:20" x14ac:dyDescent="0.25">
      <c r="S18" s="35">
        <f t="shared" si="5"/>
        <v>50</v>
      </c>
      <c r="T18">
        <f t="shared" si="6"/>
        <v>4.4992472094323383E-3</v>
      </c>
    </row>
    <row r="19" spans="4:20" x14ac:dyDescent="0.25">
      <c r="D19" t="s">
        <v>17</v>
      </c>
      <c r="E19" s="34"/>
      <c r="F19" s="37"/>
      <c r="G19" s="34" t="s">
        <v>27</v>
      </c>
      <c r="H19" s="37">
        <f>F9+H7*F13/SQRT(F15)</f>
        <v>27.973824352341765</v>
      </c>
      <c r="S19" s="35">
        <f t="shared" si="5"/>
        <v>54</v>
      </c>
      <c r="T19">
        <f t="shared" si="6"/>
        <v>2.1851574244757901E-3</v>
      </c>
    </row>
    <row r="20" spans="4:20" x14ac:dyDescent="0.25">
      <c r="S20" s="35">
        <f t="shared" si="5"/>
        <v>58</v>
      </c>
      <c r="T20">
        <f t="shared" si="6"/>
        <v>9.4966550198312025E-4</v>
      </c>
    </row>
    <row r="21" spans="4:20" x14ac:dyDescent="0.25">
      <c r="D21" t="s">
        <v>5</v>
      </c>
      <c r="G21" t="str">
        <f>IF(F17&lt;H7,CONCATENATE( "si accetta l'ipotesi nulla: media = ",F9),CONCATENATE("è vera l'ipotesi alternativa, media &gt;",F9))</f>
        <v>si accetta l'ipotesi nulla: media = 26</v>
      </c>
      <c r="S21" s="39">
        <f t="shared" si="5"/>
        <v>62</v>
      </c>
      <c r="T21">
        <f t="shared" ref="T21:T22" si="7">_xlfn.NORM.DIST(S21,$F$9,$F$13,FALSE)</f>
        <v>3.6932070099483392E-4</v>
      </c>
    </row>
    <row r="22" spans="4:20" x14ac:dyDescent="0.25">
      <c r="S22" s="39">
        <f t="shared" si="5"/>
        <v>66</v>
      </c>
      <c r="T22">
        <f t="shared" si="7"/>
        <v>1.2852324969092545E-4</v>
      </c>
    </row>
    <row r="23" spans="4:20" x14ac:dyDescent="0.25">
      <c r="Q23" s="33"/>
    </row>
    <row r="24" spans="4:20" ht="18.75" x14ac:dyDescent="0.4">
      <c r="D24" s="44" t="s">
        <v>16</v>
      </c>
      <c r="E24" s="44"/>
      <c r="F24" s="44"/>
      <c r="G24" s="44"/>
      <c r="H24" s="44"/>
    </row>
    <row r="25" spans="4:20" x14ac:dyDescent="0.25">
      <c r="D25" s="28" t="s">
        <v>19</v>
      </c>
      <c r="E25" s="28"/>
      <c r="F25" s="28"/>
      <c r="G25" s="28"/>
      <c r="H25" s="29"/>
      <c r="P25" s="33"/>
    </row>
    <row r="26" spans="4:20" ht="15.75" thickBot="1" x14ac:dyDescent="0.3">
      <c r="D26" s="25"/>
      <c r="E26" s="25"/>
      <c r="F26" s="25"/>
      <c r="G26" s="25"/>
    </row>
    <row r="27" spans="4:20" ht="15.75" thickBot="1" x14ac:dyDescent="0.3">
      <c r="D27" t="s">
        <v>12</v>
      </c>
      <c r="E27" s="32">
        <v>2E-3</v>
      </c>
      <c r="G27" s="27" t="s">
        <v>8</v>
      </c>
      <c r="H27" s="31">
        <f>1-E27</f>
        <v>0.998</v>
      </c>
      <c r="I27" t="s">
        <v>13</v>
      </c>
    </row>
    <row r="28" spans="4:20" x14ac:dyDescent="0.25">
      <c r="D28" s="20"/>
    </row>
    <row r="29" spans="4:20" ht="54" customHeight="1" x14ac:dyDescent="0.25">
      <c r="D29" s="45" t="s">
        <v>6</v>
      </c>
      <c r="E29" s="45"/>
      <c r="F29" s="22">
        <f>(1-E27)/2</f>
        <v>0.499</v>
      </c>
      <c r="G29" s="21" t="s">
        <v>3</v>
      </c>
      <c r="H29" s="22">
        <f>_xlfn.NORM.INV(F29+0.5,0,1)</f>
        <v>3.0902323061678132</v>
      </c>
      <c r="K29" s="43" t="s">
        <v>20</v>
      </c>
      <c r="L29" s="43"/>
      <c r="M29" s="43"/>
      <c r="N29" s="43"/>
      <c r="O29" s="43"/>
      <c r="P29" s="43"/>
      <c r="Q29" s="43"/>
      <c r="R29" s="43"/>
    </row>
    <row r="31" spans="4:20" ht="47.25" customHeight="1" x14ac:dyDescent="0.25">
      <c r="D31" s="42" t="s">
        <v>9</v>
      </c>
      <c r="E31" s="42"/>
      <c r="F31" s="27">
        <v>1000</v>
      </c>
      <c r="G31" s="27" t="s">
        <v>3</v>
      </c>
      <c r="H31" s="27" t="str">
        <f>CONCATENATE(" ± ",ROUND(_xlfn.NORM.INV(F29+0.5,0,1),3))</f>
        <v xml:space="preserve"> ± 3,09</v>
      </c>
      <c r="I31" t="s">
        <v>17</v>
      </c>
      <c r="K31" s="43" t="s">
        <v>21</v>
      </c>
      <c r="L31" s="43"/>
      <c r="M31" s="43"/>
      <c r="N31" s="43"/>
      <c r="O31" s="43"/>
      <c r="P31" s="43"/>
      <c r="Q31" s="43"/>
      <c r="R31" s="43"/>
    </row>
    <row r="32" spans="4:20" x14ac:dyDescent="0.25">
      <c r="D32" s="23"/>
      <c r="E32" s="23"/>
      <c r="F32" s="27"/>
    </row>
    <row r="33" spans="1:16" x14ac:dyDescent="0.25">
      <c r="D33" s="40" t="s">
        <v>10</v>
      </c>
      <c r="E33" s="40"/>
      <c r="F33" s="27">
        <v>995</v>
      </c>
    </row>
    <row r="34" spans="1:16" x14ac:dyDescent="0.25">
      <c r="D34" s="23"/>
      <c r="E34" s="23"/>
      <c r="F34" s="27"/>
    </row>
    <row r="35" spans="1:16" x14ac:dyDescent="0.25">
      <c r="D35" s="40" t="s">
        <v>11</v>
      </c>
      <c r="E35" s="40"/>
      <c r="F35" s="27">
        <v>15</v>
      </c>
    </row>
    <row r="36" spans="1:16" x14ac:dyDescent="0.25">
      <c r="D36" s="23"/>
      <c r="E36" s="23"/>
      <c r="F36" s="27"/>
    </row>
    <row r="37" spans="1:16" x14ac:dyDescent="0.25">
      <c r="D37" s="40" t="s">
        <v>4</v>
      </c>
      <c r="E37" s="40"/>
      <c r="F37" s="27">
        <v>59</v>
      </c>
    </row>
    <row r="39" spans="1:16" x14ac:dyDescent="0.25">
      <c r="A39" s="1"/>
      <c r="B39" s="1"/>
      <c r="C39" s="18"/>
      <c r="D39" t="s">
        <v>18</v>
      </c>
      <c r="E39" s="34" t="s">
        <v>3</v>
      </c>
      <c r="F39">
        <f>ABS(F31-F33)/(F35/SQRT(F37))</f>
        <v>2.5603819159562025</v>
      </c>
    </row>
    <row r="40" spans="1:16" x14ac:dyDescent="0.25">
      <c r="A40" s="1"/>
      <c r="B40" s="1"/>
      <c r="C40" s="18"/>
    </row>
    <row r="41" spans="1:16" x14ac:dyDescent="0.25">
      <c r="A41" s="27"/>
      <c r="B41" s="27"/>
      <c r="C41" s="18"/>
      <c r="D41" t="s">
        <v>17</v>
      </c>
      <c r="E41" s="34" t="s">
        <v>22</v>
      </c>
      <c r="F41" s="37">
        <f>F31-H29*F35/SQRT(F37)</f>
        <v>993.96529032073374</v>
      </c>
      <c r="G41" s="34" t="s">
        <v>23</v>
      </c>
      <c r="H41" s="37">
        <f>F31+H29*F35/SQRT(F37)</f>
        <v>1006.0347096792663</v>
      </c>
    </row>
    <row r="42" spans="1:16" x14ac:dyDescent="0.25">
      <c r="A42" s="27"/>
      <c r="B42" s="27"/>
      <c r="C42" s="18"/>
    </row>
    <row r="43" spans="1:16" x14ac:dyDescent="0.25">
      <c r="D43" t="s">
        <v>5</v>
      </c>
      <c r="G43" t="str">
        <f>IF(F39&lt;H29,CONCATENATE( "si accetta l'ipotesi nulla: media = ",F31),CONCATENATE("è vera l'ipotesi alternativa, media diversa da ",F31))</f>
        <v>si accetta l'ipotesi nulla: media = 1000</v>
      </c>
    </row>
    <row r="44" spans="1:16" ht="35.25" customHeight="1" x14ac:dyDescent="0.25">
      <c r="A44" s="19"/>
      <c r="B44" s="19"/>
    </row>
    <row r="45" spans="1:16" x14ac:dyDescent="0.25">
      <c r="A45" s="19"/>
      <c r="B45" s="8"/>
    </row>
    <row r="46" spans="1:16" x14ac:dyDescent="0.25">
      <c r="A46" s="19"/>
      <c r="B46" s="19"/>
    </row>
    <row r="47" spans="1:16" ht="18.75" x14ac:dyDescent="0.4">
      <c r="D47" s="44" t="s">
        <v>16</v>
      </c>
      <c r="E47" s="44"/>
      <c r="F47" s="44"/>
      <c r="G47" s="44"/>
      <c r="H47" s="44"/>
    </row>
    <row r="48" spans="1:16" ht="30" customHeight="1" x14ac:dyDescent="0.25">
      <c r="D48" s="28" t="s">
        <v>24</v>
      </c>
      <c r="E48" s="28"/>
      <c r="F48" s="28"/>
      <c r="G48" s="28"/>
      <c r="H48" s="29"/>
      <c r="P48" s="33"/>
    </row>
    <row r="49" spans="4:18" ht="15.75" thickBot="1" x14ac:dyDescent="0.3">
      <c r="D49" s="25"/>
      <c r="E49" s="25"/>
      <c r="F49" s="25"/>
      <c r="G49" s="25"/>
    </row>
    <row r="50" spans="4:18" ht="15.75" thickBot="1" x14ac:dyDescent="0.3">
      <c r="D50" t="s">
        <v>12</v>
      </c>
      <c r="E50" s="32">
        <v>0.05</v>
      </c>
      <c r="G50" s="30" t="s">
        <v>8</v>
      </c>
      <c r="H50" s="31">
        <f>1-E50</f>
        <v>0.95</v>
      </c>
      <c r="I50" t="s">
        <v>13</v>
      </c>
    </row>
    <row r="51" spans="4:18" x14ac:dyDescent="0.25">
      <c r="D51" s="20"/>
    </row>
    <row r="52" spans="4:18" x14ac:dyDescent="0.25">
      <c r="D52" s="45" t="s">
        <v>6</v>
      </c>
      <c r="E52" s="45"/>
      <c r="F52" s="22">
        <f>(1-E50)/2</f>
        <v>0.47499999999999998</v>
      </c>
      <c r="G52" s="21" t="s">
        <v>3</v>
      </c>
      <c r="H52" s="22">
        <f>_xlfn.NORM.INV(F52+0.5,0,1)</f>
        <v>1.9599639845400536</v>
      </c>
      <c r="K52" s="43" t="s">
        <v>20</v>
      </c>
      <c r="L52" s="43"/>
      <c r="M52" s="43"/>
      <c r="N52" s="43"/>
      <c r="O52" s="43"/>
      <c r="P52" s="43"/>
      <c r="Q52" s="43"/>
      <c r="R52" s="43"/>
    </row>
    <row r="54" spans="4:18" x14ac:dyDescent="0.25">
      <c r="D54" s="42" t="s">
        <v>9</v>
      </c>
      <c r="E54" s="42"/>
      <c r="F54" s="30">
        <v>2000</v>
      </c>
      <c r="G54" s="30" t="s">
        <v>3</v>
      </c>
      <c r="H54" s="30" t="str">
        <f>CONCATENATE(" ± ",ROUND(_xlfn.NORM.INV(F52+0.5,0,1),3))</f>
        <v xml:space="preserve"> ± 1,96</v>
      </c>
      <c r="I54" t="s">
        <v>17</v>
      </c>
      <c r="K54" s="43" t="s">
        <v>21</v>
      </c>
      <c r="L54" s="43"/>
      <c r="M54" s="43"/>
      <c r="N54" s="43"/>
      <c r="O54" s="43"/>
      <c r="P54" s="43"/>
      <c r="Q54" s="43"/>
      <c r="R54" s="43"/>
    </row>
    <row r="55" spans="4:18" x14ac:dyDescent="0.25">
      <c r="D55" s="23"/>
      <c r="E55" s="23"/>
      <c r="F55" s="30"/>
    </row>
    <row r="56" spans="4:18" x14ac:dyDescent="0.25">
      <c r="D56" s="40" t="s">
        <v>10</v>
      </c>
      <c r="E56" s="40"/>
      <c r="F56" s="30">
        <v>1986</v>
      </c>
    </row>
    <row r="57" spans="4:18" x14ac:dyDescent="0.25">
      <c r="D57" s="23"/>
      <c r="E57" s="23"/>
      <c r="F57" s="30"/>
    </row>
    <row r="58" spans="4:18" x14ac:dyDescent="0.25">
      <c r="D58" s="40" t="s">
        <v>11</v>
      </c>
      <c r="E58" s="40"/>
      <c r="F58" s="30">
        <v>80</v>
      </c>
    </row>
    <row r="59" spans="4:18" x14ac:dyDescent="0.25">
      <c r="D59" s="23"/>
      <c r="E59" s="23"/>
      <c r="F59" s="30"/>
    </row>
    <row r="60" spans="4:18" x14ac:dyDescent="0.25">
      <c r="D60" s="40" t="s">
        <v>4</v>
      </c>
      <c r="E60" s="40"/>
      <c r="F60" s="30">
        <v>100</v>
      </c>
    </row>
    <row r="62" spans="4:18" x14ac:dyDescent="0.25">
      <c r="D62" t="s">
        <v>18</v>
      </c>
      <c r="E62" s="34" t="s">
        <v>3</v>
      </c>
      <c r="F62">
        <f>ABS(F54-F56)/(F58/SQRT(F60))</f>
        <v>1.75</v>
      </c>
    </row>
    <row r="64" spans="4:18" x14ac:dyDescent="0.25">
      <c r="D64" t="s">
        <v>17</v>
      </c>
      <c r="E64" s="34"/>
      <c r="F64" s="37">
        <f>F54-H52*F58/SQRT(F60)</f>
        <v>1984.3202881236796</v>
      </c>
      <c r="H64" s="37">
        <f>F54+H52*F58/SQRT(F60)</f>
        <v>2015.6797118763204</v>
      </c>
    </row>
    <row r="66" spans="4:17" x14ac:dyDescent="0.25">
      <c r="D66" t="s">
        <v>5</v>
      </c>
      <c r="G66" t="str">
        <f>IF(F62&lt;H52,CONCATENATE( "si accetta l'ipotesi nulla: media = ",F54),CONCATENATE("è vera l'ipotesi alternativa, media diversa da ",F54))</f>
        <v>si accetta l'ipotesi nulla: media = 2000</v>
      </c>
    </row>
    <row r="68" spans="4:17" ht="18.75" x14ac:dyDescent="0.4">
      <c r="D68" s="44" t="s">
        <v>5</v>
      </c>
      <c r="E68" s="44"/>
      <c r="F68" s="44"/>
      <c r="G68" s="44"/>
      <c r="H68" s="44"/>
    </row>
    <row r="69" spans="4:17" x14ac:dyDescent="0.25">
      <c r="D69" s="28" t="s">
        <v>25</v>
      </c>
      <c r="E69" s="28"/>
      <c r="F69" s="28"/>
      <c r="G69" s="28"/>
      <c r="H69" s="29"/>
    </row>
    <row r="70" spans="4:17" ht="15.75" thickBot="1" x14ac:dyDescent="0.3">
      <c r="D70" s="25"/>
      <c r="E70" s="25"/>
      <c r="F70" s="25"/>
      <c r="G70" s="25"/>
    </row>
    <row r="71" spans="4:17" ht="15.75" thickBot="1" x14ac:dyDescent="0.3">
      <c r="D71" t="s">
        <v>12</v>
      </c>
      <c r="E71" s="26">
        <v>0.01</v>
      </c>
      <c r="G71" s="30" t="s">
        <v>8</v>
      </c>
      <c r="H71" s="24">
        <f>1-E71</f>
        <v>0.99</v>
      </c>
      <c r="I71" t="s">
        <v>13</v>
      </c>
    </row>
    <row r="72" spans="4:17" x14ac:dyDescent="0.25">
      <c r="D72" s="20"/>
    </row>
    <row r="73" spans="4:17" x14ac:dyDescent="0.25">
      <c r="D73" s="45" t="s">
        <v>6</v>
      </c>
      <c r="E73" s="45"/>
      <c r="F73" s="22">
        <f>0.5-E71</f>
        <v>0.49</v>
      </c>
      <c r="G73" s="21" t="s">
        <v>3</v>
      </c>
      <c r="H73" s="22">
        <f>_xlfn.NORM.INV(F73+0.5,0,1)</f>
        <v>2.3263478740408408</v>
      </c>
    </row>
    <row r="75" spans="4:17" x14ac:dyDescent="0.25">
      <c r="D75" s="42" t="s">
        <v>9</v>
      </c>
      <c r="E75" s="42"/>
      <c r="F75" s="30">
        <v>6</v>
      </c>
      <c r="J75" s="43" t="s">
        <v>14</v>
      </c>
      <c r="K75" s="43"/>
      <c r="L75" s="43"/>
      <c r="M75" s="43"/>
      <c r="N75" s="43"/>
      <c r="O75" s="43"/>
      <c r="P75" s="43"/>
      <c r="Q75" s="43"/>
    </row>
    <row r="76" spans="4:17" x14ac:dyDescent="0.25">
      <c r="D76" s="23"/>
      <c r="E76" s="23"/>
      <c r="F76" s="30"/>
    </row>
    <row r="77" spans="4:17" x14ac:dyDescent="0.25">
      <c r="D77" s="40" t="s">
        <v>10</v>
      </c>
      <c r="E77" s="40"/>
      <c r="F77" s="30">
        <v>6.7</v>
      </c>
      <c r="J77" s="43" t="s">
        <v>15</v>
      </c>
      <c r="K77" s="43"/>
      <c r="L77" s="43"/>
      <c r="M77" s="43"/>
      <c r="N77" s="43"/>
      <c r="O77" s="43"/>
      <c r="P77" s="43"/>
      <c r="Q77" s="43"/>
    </row>
    <row r="78" spans="4:17" x14ac:dyDescent="0.25">
      <c r="D78" s="23"/>
      <c r="E78" s="23"/>
      <c r="F78" s="30"/>
    </row>
    <row r="79" spans="4:17" x14ac:dyDescent="0.25">
      <c r="D79" s="40" t="s">
        <v>11</v>
      </c>
      <c r="E79" s="40"/>
      <c r="F79" s="30">
        <v>2</v>
      </c>
    </row>
    <row r="80" spans="4:17" x14ac:dyDescent="0.25">
      <c r="D80" s="23"/>
      <c r="E80" s="23"/>
      <c r="F80" s="30"/>
    </row>
    <row r="81" spans="4:8" x14ac:dyDescent="0.25">
      <c r="D81" s="40" t="s">
        <v>4</v>
      </c>
      <c r="E81" s="40"/>
      <c r="F81" s="30">
        <v>50</v>
      </c>
    </row>
    <row r="83" spans="4:8" x14ac:dyDescent="0.25">
      <c r="E83" t="s">
        <v>3</v>
      </c>
      <c r="F83">
        <f>ABS(F75-F77)/(F79/SQRT(F81))</f>
        <v>2.4748737341529168</v>
      </c>
    </row>
    <row r="85" spans="4:8" x14ac:dyDescent="0.25">
      <c r="D85" t="s">
        <v>17</v>
      </c>
      <c r="E85" s="34"/>
      <c r="F85" s="37"/>
      <c r="G85" s="34" t="s">
        <v>26</v>
      </c>
      <c r="H85" s="36">
        <f>F75+H73*F79/SQRT(F81)</f>
        <v>6.6579905428532751</v>
      </c>
    </row>
    <row r="87" spans="4:8" x14ac:dyDescent="0.25">
      <c r="D87" t="s">
        <v>5</v>
      </c>
      <c r="G87" t="str">
        <f>IF(F83&lt;H73,CONCATENATE( "si accetta l'ipotesi nulla: media = ",F75),CONCATENATE("è vera l'ipotesi alternativa, media &gt;",F75))</f>
        <v>è vera l'ipotesi alternativa, media &gt;6</v>
      </c>
    </row>
  </sheetData>
  <mergeCells count="32">
    <mergeCell ref="D54:E54"/>
    <mergeCell ref="K54:R54"/>
    <mergeCell ref="D13:E13"/>
    <mergeCell ref="D15:E15"/>
    <mergeCell ref="D2:H2"/>
    <mergeCell ref="D9:E9"/>
    <mergeCell ref="D7:E7"/>
    <mergeCell ref="D11:E11"/>
    <mergeCell ref="D37:E37"/>
    <mergeCell ref="K29:R29"/>
    <mergeCell ref="K31:R31"/>
    <mergeCell ref="D24:H24"/>
    <mergeCell ref="D29:E29"/>
    <mergeCell ref="D31:E31"/>
    <mergeCell ref="D33:E33"/>
    <mergeCell ref="D35:E35"/>
    <mergeCell ref="D81:E81"/>
    <mergeCell ref="J11:Q13"/>
    <mergeCell ref="J7:Q9"/>
    <mergeCell ref="D75:E75"/>
    <mergeCell ref="J75:Q75"/>
    <mergeCell ref="D77:E77"/>
    <mergeCell ref="J77:Q77"/>
    <mergeCell ref="D79:E79"/>
    <mergeCell ref="D56:E56"/>
    <mergeCell ref="D58:E58"/>
    <mergeCell ref="D60:E60"/>
    <mergeCell ref="D68:H68"/>
    <mergeCell ref="D73:E73"/>
    <mergeCell ref="D47:H47"/>
    <mergeCell ref="D52:E52"/>
    <mergeCell ref="K52:R5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"/>
  <sheetViews>
    <sheetView topLeftCell="A4" workbookViewId="0">
      <selection activeCell="AI9" sqref="AI9"/>
    </sheetView>
  </sheetViews>
  <sheetFormatPr defaultRowHeight="15" x14ac:dyDescent="0.25"/>
  <sheetData>
    <row r="1" spans="1:33" x14ac:dyDescent="0.25">
      <c r="A1" s="1"/>
      <c r="B1" s="1"/>
      <c r="C1" s="1"/>
    </row>
    <row r="2" spans="1:33" x14ac:dyDescent="0.25">
      <c r="A2" s="1"/>
      <c r="B2" s="46" t="s">
        <v>0</v>
      </c>
      <c r="C2" s="46"/>
    </row>
    <row r="3" spans="1:33" x14ac:dyDescent="0.25">
      <c r="A3" s="1"/>
      <c r="B3" s="2" t="s">
        <v>1</v>
      </c>
      <c r="C3" s="2" t="s">
        <v>2</v>
      </c>
      <c r="D3" s="2" t="s">
        <v>1</v>
      </c>
      <c r="E3" s="2" t="s">
        <v>2</v>
      </c>
      <c r="F3" s="2" t="s">
        <v>1</v>
      </c>
      <c r="G3" s="2" t="s">
        <v>2</v>
      </c>
      <c r="H3" s="2" t="s">
        <v>1</v>
      </c>
      <c r="I3" s="2" t="s">
        <v>2</v>
      </c>
      <c r="J3" s="2" t="s">
        <v>1</v>
      </c>
      <c r="K3" s="2" t="s">
        <v>2</v>
      </c>
      <c r="L3" s="2" t="s">
        <v>1</v>
      </c>
      <c r="M3" s="2" t="s">
        <v>2</v>
      </c>
      <c r="N3" s="2" t="s">
        <v>1</v>
      </c>
      <c r="O3" s="2" t="s">
        <v>2</v>
      </c>
      <c r="P3" s="2" t="s">
        <v>1</v>
      </c>
      <c r="Q3" s="2" t="s">
        <v>2</v>
      </c>
      <c r="R3" s="2" t="s">
        <v>1</v>
      </c>
      <c r="S3" s="2" t="s">
        <v>2</v>
      </c>
      <c r="T3" s="2" t="s">
        <v>1</v>
      </c>
      <c r="U3" s="2" t="s">
        <v>2</v>
      </c>
      <c r="V3" s="2" t="s">
        <v>1</v>
      </c>
      <c r="W3" s="2" t="s">
        <v>2</v>
      </c>
      <c r="X3" s="2" t="s">
        <v>1</v>
      </c>
      <c r="Y3" s="2" t="s">
        <v>2</v>
      </c>
      <c r="Z3" s="2" t="s">
        <v>1</v>
      </c>
      <c r="AA3" s="2" t="s">
        <v>2</v>
      </c>
      <c r="AB3" s="2" t="s">
        <v>1</v>
      </c>
      <c r="AC3" s="2" t="s">
        <v>2</v>
      </c>
      <c r="AD3" s="2" t="s">
        <v>1</v>
      </c>
      <c r="AE3" s="2" t="s">
        <v>2</v>
      </c>
      <c r="AF3" s="2" t="s">
        <v>1</v>
      </c>
      <c r="AG3" s="2" t="s">
        <v>2</v>
      </c>
    </row>
    <row r="4" spans="1:33" x14ac:dyDescent="0.25">
      <c r="A4" s="1"/>
      <c r="B4" s="2">
        <v>0</v>
      </c>
      <c r="C4" s="3">
        <f t="shared" ref="C4:C34" si="0">_xlfn.NORM.S.DIST(B4,TRUE)-0.5</f>
        <v>0</v>
      </c>
      <c r="D4" s="2">
        <v>0.3</v>
      </c>
      <c r="E4" s="4">
        <f t="shared" ref="E4:E34" si="1">_xlfn.NORM.S.DIST(D4,TRUE)-0.5</f>
        <v>0.11791142218895267</v>
      </c>
      <c r="F4" s="2">
        <v>0.6</v>
      </c>
      <c r="G4" s="4">
        <f t="shared" ref="G4:G34" si="2">_xlfn.NORM.S.DIST(F4,TRUE)-0.5</f>
        <v>0.22574688224992645</v>
      </c>
      <c r="H4" s="2">
        <v>0.9</v>
      </c>
      <c r="I4" s="4">
        <f t="shared" ref="I4:I34" si="3">_xlfn.NORM.S.DIST(H4,TRUE)-0.5</f>
        <v>0.31593987465324047</v>
      </c>
      <c r="J4" s="2">
        <v>1.2</v>
      </c>
      <c r="K4" s="4">
        <f t="shared" ref="K4:K34" si="4">_xlfn.NORM.S.DIST(J4,TRUE)-0.5</f>
        <v>0.38493032977829178</v>
      </c>
      <c r="L4" s="2">
        <v>1.5</v>
      </c>
      <c r="M4" s="4">
        <f t="shared" ref="M4:M34" si="5">_xlfn.NORM.S.DIST(L4,TRUE)-0.5</f>
        <v>0.43319279873114191</v>
      </c>
      <c r="N4" s="2">
        <v>1.8</v>
      </c>
      <c r="O4" s="4">
        <f t="shared" ref="O4:O34" si="6">_xlfn.NORM.S.DIST(N4,TRUE)-0.5</f>
        <v>0.46406968088707423</v>
      </c>
      <c r="P4" s="2">
        <v>2.1</v>
      </c>
      <c r="Q4" s="4">
        <f t="shared" ref="Q4:Q34" si="7">_xlfn.NORM.S.DIST(P4,TRUE)-0.5</f>
        <v>0.48213557943718344</v>
      </c>
      <c r="R4" s="2">
        <v>2.4</v>
      </c>
      <c r="S4" s="4">
        <f t="shared" ref="S4:S34" si="8">_xlfn.NORM.S.DIST(R4,TRUE)-0.5</f>
        <v>0.49180246407540384</v>
      </c>
      <c r="T4" s="2">
        <v>2.7</v>
      </c>
      <c r="U4" s="4">
        <f t="shared" ref="U4:U34" si="9">_xlfn.NORM.S.DIST(T4,TRUE)-0.5</f>
        <v>0.49653302619695938</v>
      </c>
      <c r="V4" s="2">
        <v>3</v>
      </c>
      <c r="W4" s="4">
        <f t="shared" ref="W4:W34" si="10">_xlfn.NORM.S.DIST(V4,TRUE)-0.5</f>
        <v>0.4986501019683699</v>
      </c>
      <c r="X4" s="2">
        <v>3.3</v>
      </c>
      <c r="Y4" s="4">
        <f t="shared" ref="Y4:Y34" si="11">_xlfn.NORM.S.DIST(X4,TRUE)-0.5</f>
        <v>0.49951657585761622</v>
      </c>
      <c r="Z4" s="2">
        <v>3.6</v>
      </c>
      <c r="AA4" s="4">
        <f t="shared" ref="AA4:AA34" si="12">_xlfn.NORM.S.DIST(Z4,TRUE)-0.5</f>
        <v>0.49984089140984245</v>
      </c>
      <c r="AB4" s="2">
        <v>3.9</v>
      </c>
      <c r="AC4" s="4">
        <f t="shared" ref="AC4:AC34" si="13">_xlfn.NORM.S.DIST(AB4,TRUE)-0.5</f>
        <v>0.49995190365598241</v>
      </c>
      <c r="AD4" s="2">
        <v>4.2</v>
      </c>
      <c r="AE4" s="4">
        <f t="shared" ref="AE4:AE34" si="14">_xlfn.NORM.S.DIST(AD4,TRUE)-0.5</f>
        <v>0.4999866542509841</v>
      </c>
      <c r="AF4" s="2">
        <v>4.5</v>
      </c>
      <c r="AG4" s="4">
        <f t="shared" ref="AG4:AG34" si="15">_xlfn.NORM.S.DIST(AF4,TRUE)-0.5</f>
        <v>0.49999660232687526</v>
      </c>
    </row>
    <row r="5" spans="1:33" x14ac:dyDescent="0.25">
      <c r="A5" s="1"/>
      <c r="B5" s="5">
        <f t="shared" ref="B5:B34" si="16">B4+0.01</f>
        <v>0.01</v>
      </c>
      <c r="C5" s="3">
        <f t="shared" si="0"/>
        <v>3.989356314631598E-3</v>
      </c>
      <c r="D5" s="6">
        <f t="shared" ref="D5:D34" si="17">D4+0.01</f>
        <v>0.31</v>
      </c>
      <c r="E5" s="4">
        <f t="shared" si="1"/>
        <v>0.12171952182201928</v>
      </c>
      <c r="F5" s="6">
        <f t="shared" ref="F5:F34" si="18">F4+0.01</f>
        <v>0.61</v>
      </c>
      <c r="G5" s="4">
        <f t="shared" si="2"/>
        <v>0.22906909621699434</v>
      </c>
      <c r="H5" s="6">
        <f t="shared" ref="H5:H34" si="19">H4+0.01</f>
        <v>0.91</v>
      </c>
      <c r="I5" s="4">
        <f t="shared" si="3"/>
        <v>0.31858874510820279</v>
      </c>
      <c r="J5" s="6">
        <f t="shared" ref="J5:J34" si="20">J4+0.01</f>
        <v>1.21</v>
      </c>
      <c r="K5" s="4">
        <f t="shared" si="4"/>
        <v>0.38686055355602278</v>
      </c>
      <c r="L5" s="6">
        <f t="shared" ref="L5:L34" si="21">L4+0.01</f>
        <v>1.51</v>
      </c>
      <c r="M5" s="4">
        <f t="shared" si="5"/>
        <v>0.43447828791108356</v>
      </c>
      <c r="N5" s="6">
        <f t="shared" ref="N5:N34" si="22">N4+0.01</f>
        <v>1.81</v>
      </c>
      <c r="O5" s="4">
        <f t="shared" si="6"/>
        <v>0.4648521064159612</v>
      </c>
      <c r="P5" s="6">
        <f t="shared" ref="P5:P34" si="23">P4+0.01</f>
        <v>2.11</v>
      </c>
      <c r="Q5" s="4">
        <f t="shared" si="7"/>
        <v>0.48257082206234292</v>
      </c>
      <c r="R5" s="6">
        <f t="shared" ref="R5:R34" si="24">R4+0.01</f>
        <v>2.4099999999999997</v>
      </c>
      <c r="S5" s="4">
        <f t="shared" si="8"/>
        <v>0.49202373973926627</v>
      </c>
      <c r="T5" s="6">
        <f t="shared" ref="T5:T34" si="25">T4+0.01</f>
        <v>2.71</v>
      </c>
      <c r="U5" s="4">
        <f t="shared" si="9"/>
        <v>0.4966358395933308</v>
      </c>
      <c r="V5" s="6">
        <f t="shared" ref="V5:V34" si="26">V4+0.01</f>
        <v>3.01</v>
      </c>
      <c r="W5" s="4">
        <f t="shared" si="10"/>
        <v>0.49869376155123057</v>
      </c>
      <c r="X5" s="6">
        <f t="shared" ref="X5:X34" si="27">X4+0.01</f>
        <v>3.3099999999999996</v>
      </c>
      <c r="Y5" s="4">
        <f t="shared" si="11"/>
        <v>0.49953352014389241</v>
      </c>
      <c r="Z5" s="6">
        <f t="shared" ref="Z5:Z34" si="28">Z4+0.01</f>
        <v>3.61</v>
      </c>
      <c r="AA5" s="4">
        <f t="shared" si="12"/>
        <v>0.49984690149742628</v>
      </c>
      <c r="AB5" s="5">
        <f t="shared" ref="AB5:AB34" si="29">AB4+0.01</f>
        <v>3.9099999999999997</v>
      </c>
      <c r="AC5" s="4">
        <f t="shared" si="13"/>
        <v>0.49995385193944375</v>
      </c>
      <c r="AD5" s="6">
        <f t="shared" ref="AD5:AD34" si="30">AD4+0.01</f>
        <v>4.21</v>
      </c>
      <c r="AE5" s="4">
        <f t="shared" si="14"/>
        <v>0.49998723146558621</v>
      </c>
      <c r="AF5" s="5">
        <f t="shared" ref="AF5:AF34" si="31">AF4+0.01</f>
        <v>4.51</v>
      </c>
      <c r="AG5" s="4">
        <f t="shared" si="15"/>
        <v>0.49999675861871262</v>
      </c>
    </row>
    <row r="6" spans="1:33" x14ac:dyDescent="0.25">
      <c r="A6" s="1"/>
      <c r="B6" s="7">
        <f t="shared" si="16"/>
        <v>0.02</v>
      </c>
      <c r="C6" s="3">
        <f t="shared" si="0"/>
        <v>7.9783137169020524E-3</v>
      </c>
      <c r="D6" s="8">
        <f t="shared" si="17"/>
        <v>0.32</v>
      </c>
      <c r="E6" s="4">
        <f t="shared" si="1"/>
        <v>0.12551583472332006</v>
      </c>
      <c r="F6" s="8">
        <f t="shared" si="18"/>
        <v>0.62</v>
      </c>
      <c r="G6" s="4">
        <f t="shared" si="2"/>
        <v>0.232371106531017</v>
      </c>
      <c r="H6" s="8">
        <f t="shared" si="19"/>
        <v>0.92</v>
      </c>
      <c r="I6" s="4">
        <f t="shared" si="3"/>
        <v>0.32121362038562828</v>
      </c>
      <c r="J6" s="8">
        <f t="shared" si="20"/>
        <v>1.22</v>
      </c>
      <c r="K6" s="4">
        <f t="shared" si="4"/>
        <v>0.38876756255216538</v>
      </c>
      <c r="L6" s="8">
        <f t="shared" si="21"/>
        <v>1.52</v>
      </c>
      <c r="M6" s="4">
        <f t="shared" si="5"/>
        <v>0.43574451218106425</v>
      </c>
      <c r="N6" s="8">
        <f t="shared" si="22"/>
        <v>1.82</v>
      </c>
      <c r="O6" s="4">
        <f t="shared" si="6"/>
        <v>0.46562049755411006</v>
      </c>
      <c r="P6" s="8">
        <f t="shared" si="23"/>
        <v>2.1199999999999997</v>
      </c>
      <c r="Q6" s="4">
        <f t="shared" si="7"/>
        <v>0.48299697735236724</v>
      </c>
      <c r="R6" s="8">
        <f t="shared" si="24"/>
        <v>2.4199999999999995</v>
      </c>
      <c r="S6" s="4">
        <f t="shared" si="8"/>
        <v>0.49223974644944635</v>
      </c>
      <c r="T6" s="8">
        <f t="shared" si="25"/>
        <v>2.7199999999999998</v>
      </c>
      <c r="U6" s="4">
        <f t="shared" si="9"/>
        <v>0.49673590418410873</v>
      </c>
      <c r="V6" s="8">
        <f t="shared" si="26"/>
        <v>3.0199999999999996</v>
      </c>
      <c r="W6" s="4">
        <f t="shared" si="10"/>
        <v>0.49873612657232769</v>
      </c>
      <c r="X6" s="8">
        <f t="shared" si="27"/>
        <v>3.3199999999999994</v>
      </c>
      <c r="Y6" s="4">
        <f t="shared" si="11"/>
        <v>0.49954991275940785</v>
      </c>
      <c r="Z6" s="8">
        <f t="shared" si="28"/>
        <v>3.6199999999999997</v>
      </c>
      <c r="AA6" s="4">
        <f t="shared" si="12"/>
        <v>0.49985269849209257</v>
      </c>
      <c r="AB6" s="7">
        <f t="shared" si="29"/>
        <v>3.9199999999999995</v>
      </c>
      <c r="AC6" s="4">
        <f t="shared" si="13"/>
        <v>0.4999557255156879</v>
      </c>
      <c r="AD6" s="8">
        <f t="shared" si="30"/>
        <v>4.22</v>
      </c>
      <c r="AE6" s="4">
        <f t="shared" si="14"/>
        <v>0.49998778488407469</v>
      </c>
      <c r="AF6" s="7">
        <f t="shared" si="31"/>
        <v>4.5199999999999996</v>
      </c>
      <c r="AG6" s="4">
        <f t="shared" si="15"/>
        <v>0.499996908018431</v>
      </c>
    </row>
    <row r="7" spans="1:33" x14ac:dyDescent="0.25">
      <c r="A7" s="1"/>
      <c r="B7" s="7">
        <f t="shared" si="16"/>
        <v>0.03</v>
      </c>
      <c r="C7" s="3">
        <f t="shared" si="0"/>
        <v>1.1966473414112722E-2</v>
      </c>
      <c r="D7" s="8">
        <f t="shared" si="17"/>
        <v>0.33</v>
      </c>
      <c r="E7" s="4">
        <f t="shared" si="1"/>
        <v>0.12930001894065357</v>
      </c>
      <c r="F7" s="8">
        <f t="shared" si="18"/>
        <v>0.63</v>
      </c>
      <c r="G7" s="4">
        <f t="shared" si="2"/>
        <v>0.23565270788432247</v>
      </c>
      <c r="H7" s="8">
        <f t="shared" si="19"/>
        <v>0.93</v>
      </c>
      <c r="I7" s="4">
        <f t="shared" si="3"/>
        <v>0.32381445775474216</v>
      </c>
      <c r="J7" s="8">
        <f t="shared" si="20"/>
        <v>1.23</v>
      </c>
      <c r="K7" s="4">
        <f t="shared" si="4"/>
        <v>0.39065144757430814</v>
      </c>
      <c r="L7" s="8">
        <f t="shared" si="21"/>
        <v>1.53</v>
      </c>
      <c r="M7" s="4">
        <f t="shared" si="5"/>
        <v>0.43699163553602161</v>
      </c>
      <c r="N7" s="8">
        <f t="shared" si="22"/>
        <v>1.83</v>
      </c>
      <c r="O7" s="4">
        <f t="shared" si="6"/>
        <v>0.46637503058037166</v>
      </c>
      <c r="P7" s="8">
        <f t="shared" si="23"/>
        <v>2.1299999999999994</v>
      </c>
      <c r="Q7" s="4">
        <f t="shared" si="7"/>
        <v>0.48341419331639501</v>
      </c>
      <c r="R7" s="8">
        <f t="shared" si="24"/>
        <v>2.4299999999999993</v>
      </c>
      <c r="S7" s="4">
        <f t="shared" si="8"/>
        <v>0.49245058858369073</v>
      </c>
      <c r="T7" s="8">
        <f t="shared" si="25"/>
        <v>2.7299999999999995</v>
      </c>
      <c r="U7" s="4">
        <f t="shared" si="9"/>
        <v>0.49683328372264224</v>
      </c>
      <c r="V7" s="8">
        <f t="shared" si="26"/>
        <v>3.0299999999999994</v>
      </c>
      <c r="W7" s="4">
        <f t="shared" si="10"/>
        <v>0.49877723130640772</v>
      </c>
      <c r="X7" s="8">
        <f t="shared" si="27"/>
        <v>3.3299999999999992</v>
      </c>
      <c r="Y7" s="4">
        <f t="shared" si="11"/>
        <v>0.49956577007961833</v>
      </c>
      <c r="Z7" s="8">
        <f t="shared" si="28"/>
        <v>3.6299999999999994</v>
      </c>
      <c r="AA7" s="4">
        <f t="shared" si="12"/>
        <v>0.49985828939012422</v>
      </c>
      <c r="AB7" s="7">
        <f t="shared" si="29"/>
        <v>3.9299999999999993</v>
      </c>
      <c r="AC7" s="4">
        <f t="shared" si="13"/>
        <v>0.49995752706921126</v>
      </c>
      <c r="AD7" s="8">
        <f t="shared" si="30"/>
        <v>4.2299999999999995</v>
      </c>
      <c r="AE7" s="4">
        <f t="shared" si="14"/>
        <v>0.49998831543440525</v>
      </c>
      <c r="AF7" s="7">
        <f t="shared" si="31"/>
        <v>4.5299999999999994</v>
      </c>
      <c r="AG7" s="4">
        <f t="shared" si="15"/>
        <v>0.49999705081567714</v>
      </c>
    </row>
    <row r="8" spans="1:33" x14ac:dyDescent="0.25">
      <c r="A8" s="9">
        <v>0.95</v>
      </c>
      <c r="B8" s="7">
        <f t="shared" si="16"/>
        <v>0.04</v>
      </c>
      <c r="C8" s="3">
        <f t="shared" si="0"/>
        <v>1.5953436852830682E-2</v>
      </c>
      <c r="D8" s="8">
        <f t="shared" si="17"/>
        <v>0.34</v>
      </c>
      <c r="E8" s="4">
        <f t="shared" si="1"/>
        <v>0.13307173603602807</v>
      </c>
      <c r="F8" s="8">
        <f t="shared" si="18"/>
        <v>0.64</v>
      </c>
      <c r="G8" s="4">
        <f t="shared" si="2"/>
        <v>0.23891370030713843</v>
      </c>
      <c r="H8" s="8">
        <f t="shared" si="19"/>
        <v>0.94000000000000006</v>
      </c>
      <c r="I8" s="4">
        <f t="shared" si="3"/>
        <v>0.32639121966137552</v>
      </c>
      <c r="J8" s="8">
        <f t="shared" si="20"/>
        <v>1.24</v>
      </c>
      <c r="K8" s="4">
        <f t="shared" si="4"/>
        <v>0.39251230292541306</v>
      </c>
      <c r="L8" s="8">
        <f t="shared" si="21"/>
        <v>1.54</v>
      </c>
      <c r="M8" s="4">
        <f t="shared" si="5"/>
        <v>0.43821982328818809</v>
      </c>
      <c r="N8" s="8">
        <f t="shared" si="22"/>
        <v>1.84</v>
      </c>
      <c r="O8" s="4">
        <f t="shared" si="6"/>
        <v>0.46711588134083615</v>
      </c>
      <c r="P8" s="8">
        <f t="shared" si="23"/>
        <v>2.1399999999999992</v>
      </c>
      <c r="Q8" s="4">
        <f t="shared" si="7"/>
        <v>0.48382261662783388</v>
      </c>
      <c r="R8" s="8">
        <f t="shared" si="24"/>
        <v>2.4399999999999991</v>
      </c>
      <c r="S8" s="4">
        <f t="shared" si="8"/>
        <v>0.4926563690446516</v>
      </c>
      <c r="T8" s="8">
        <f t="shared" si="25"/>
        <v>2.7399999999999993</v>
      </c>
      <c r="U8" s="4">
        <f t="shared" si="9"/>
        <v>0.49692804078134956</v>
      </c>
      <c r="V8" s="8">
        <f t="shared" si="26"/>
        <v>3.0399999999999991</v>
      </c>
      <c r="W8" s="4">
        <f t="shared" si="10"/>
        <v>0.4988171092568956</v>
      </c>
      <c r="X8" s="8">
        <f t="shared" si="27"/>
        <v>3.339999999999999</v>
      </c>
      <c r="Y8" s="4">
        <f t="shared" si="11"/>
        <v>0.49958110805054967</v>
      </c>
      <c r="Z8" s="8">
        <f t="shared" si="28"/>
        <v>3.6399999999999992</v>
      </c>
      <c r="AA8" s="4">
        <f t="shared" si="12"/>
        <v>0.49986368097955425</v>
      </c>
      <c r="AB8" s="7">
        <f t="shared" si="29"/>
        <v>3.9399999999999991</v>
      </c>
      <c r="AC8" s="4">
        <f t="shared" si="13"/>
        <v>0.49995925919544149</v>
      </c>
      <c r="AD8" s="8">
        <f t="shared" si="30"/>
        <v>4.2399999999999993</v>
      </c>
      <c r="AE8" s="4">
        <f t="shared" si="14"/>
        <v>0.49998882401066791</v>
      </c>
      <c r="AF8" s="7">
        <f t="shared" si="31"/>
        <v>4.5399999999999991</v>
      </c>
      <c r="AG8" s="4">
        <f t="shared" si="15"/>
        <v>0.49999718728858833</v>
      </c>
    </row>
    <row r="9" spans="1:33" x14ac:dyDescent="0.25">
      <c r="A9" s="1"/>
      <c r="B9" s="7">
        <f t="shared" si="16"/>
        <v>0.05</v>
      </c>
      <c r="C9" s="3">
        <f t="shared" si="0"/>
        <v>1.9938805838372486E-2</v>
      </c>
      <c r="D9" s="8">
        <f t="shared" si="17"/>
        <v>0.35000000000000003</v>
      </c>
      <c r="E9" s="4">
        <f t="shared" si="1"/>
        <v>0.1368306511756191</v>
      </c>
      <c r="F9" s="8">
        <f t="shared" si="18"/>
        <v>0.65</v>
      </c>
      <c r="G9" s="4">
        <f t="shared" si="2"/>
        <v>0.24215388919413527</v>
      </c>
      <c r="H9" s="8">
        <f t="shared" si="19"/>
        <v>0.95000000000000007</v>
      </c>
      <c r="I9" s="4">
        <f t="shared" si="3"/>
        <v>0.32894387369151823</v>
      </c>
      <c r="J9" s="8">
        <f t="shared" si="20"/>
        <v>1.25</v>
      </c>
      <c r="K9" s="4">
        <f t="shared" si="4"/>
        <v>0.39435022633314476</v>
      </c>
      <c r="L9" s="8">
        <f t="shared" si="21"/>
        <v>1.55</v>
      </c>
      <c r="M9" s="4">
        <f t="shared" si="5"/>
        <v>0.43942924199794098</v>
      </c>
      <c r="N9" s="8">
        <f t="shared" si="22"/>
        <v>1.85</v>
      </c>
      <c r="O9" s="4">
        <f t="shared" si="6"/>
        <v>0.46784322520438626</v>
      </c>
      <c r="P9" s="8">
        <f t="shared" si="23"/>
        <v>2.149999999999999</v>
      </c>
      <c r="Q9" s="4">
        <f t="shared" si="7"/>
        <v>0.48422239260890942</v>
      </c>
      <c r="R9" s="8">
        <f t="shared" si="24"/>
        <v>2.4499999999999988</v>
      </c>
      <c r="S9" s="4">
        <f t="shared" si="8"/>
        <v>0.49285718926472855</v>
      </c>
      <c r="T9" s="8">
        <f t="shared" si="25"/>
        <v>2.7499999999999991</v>
      </c>
      <c r="U9" s="4">
        <f t="shared" si="9"/>
        <v>0.49702023676494544</v>
      </c>
      <c r="V9" s="8">
        <f t="shared" si="26"/>
        <v>3.0499999999999989</v>
      </c>
      <c r="W9" s="4">
        <f t="shared" si="10"/>
        <v>0.49885579316897732</v>
      </c>
      <c r="X9" s="8">
        <f t="shared" si="27"/>
        <v>3.3499999999999988</v>
      </c>
      <c r="Y9" s="4">
        <f t="shared" si="11"/>
        <v>0.49959594219813597</v>
      </c>
      <c r="Z9" s="8">
        <f t="shared" si="28"/>
        <v>3.649999999999999</v>
      </c>
      <c r="AA9" s="4">
        <f t="shared" si="12"/>
        <v>0.49986887984557948</v>
      </c>
      <c r="AB9" s="7">
        <f t="shared" si="29"/>
        <v>3.9499999999999988</v>
      </c>
      <c r="AC9" s="4">
        <f t="shared" si="13"/>
        <v>0.49996092440340223</v>
      </c>
      <c r="AD9" s="8">
        <f t="shared" si="30"/>
        <v>4.2499999999999991</v>
      </c>
      <c r="AE9" s="4">
        <f t="shared" si="14"/>
        <v>0.4999893114742251</v>
      </c>
      <c r="AF9" s="7">
        <f t="shared" si="31"/>
        <v>4.5499999999999989</v>
      </c>
      <c r="AG9" s="4">
        <f t="shared" si="15"/>
        <v>0.4999973177042204</v>
      </c>
    </row>
    <row r="10" spans="1:33" x14ac:dyDescent="0.25">
      <c r="A10" s="10">
        <f>A8/2</f>
        <v>0.47499999999999998</v>
      </c>
      <c r="B10" s="7">
        <f t="shared" si="16"/>
        <v>6.0000000000000005E-2</v>
      </c>
      <c r="C10" s="3">
        <f t="shared" si="0"/>
        <v>2.3922182654106838E-2</v>
      </c>
      <c r="D10" s="8">
        <f t="shared" si="17"/>
        <v>0.36000000000000004</v>
      </c>
      <c r="E10" s="4">
        <f t="shared" si="1"/>
        <v>0.14057643321799129</v>
      </c>
      <c r="F10" s="8">
        <f t="shared" si="18"/>
        <v>0.66</v>
      </c>
      <c r="G10" s="4">
        <f t="shared" si="2"/>
        <v>0.24537308532866398</v>
      </c>
      <c r="H10" s="8">
        <f t="shared" si="19"/>
        <v>0.96000000000000008</v>
      </c>
      <c r="I10" s="4">
        <f t="shared" si="3"/>
        <v>0.3314723925331623</v>
      </c>
      <c r="J10" s="8">
        <f t="shared" si="20"/>
        <v>1.26</v>
      </c>
      <c r="K10" s="4">
        <f t="shared" si="4"/>
        <v>0.39616531887869966</v>
      </c>
      <c r="L10" s="8">
        <f t="shared" si="21"/>
        <v>1.56</v>
      </c>
      <c r="M10" s="4">
        <f t="shared" si="5"/>
        <v>0.44062005940520699</v>
      </c>
      <c r="N10" s="8">
        <f t="shared" si="22"/>
        <v>1.86</v>
      </c>
      <c r="O10" s="4">
        <f t="shared" si="6"/>
        <v>0.46855723701924734</v>
      </c>
      <c r="P10" s="8">
        <f t="shared" si="23"/>
        <v>2.1599999999999988</v>
      </c>
      <c r="Q10" s="4">
        <f t="shared" si="7"/>
        <v>0.48461366521607452</v>
      </c>
      <c r="R10" s="8">
        <f t="shared" si="24"/>
        <v>2.4599999999999986</v>
      </c>
      <c r="S10" s="4">
        <f t="shared" si="8"/>
        <v>0.49305314921137566</v>
      </c>
      <c r="T10" s="8">
        <f t="shared" si="25"/>
        <v>2.7599999999999989</v>
      </c>
      <c r="U10" s="4">
        <f t="shared" si="9"/>
        <v>0.49710993192377384</v>
      </c>
      <c r="V10" s="8">
        <f t="shared" si="26"/>
        <v>3.0599999999999987</v>
      </c>
      <c r="W10" s="4">
        <f t="shared" si="10"/>
        <v>0.49889331504259071</v>
      </c>
      <c r="X10" s="8">
        <f t="shared" si="27"/>
        <v>3.3599999999999985</v>
      </c>
      <c r="Y10" s="4">
        <f t="shared" si="11"/>
        <v>0.49961028763741799</v>
      </c>
      <c r="Z10" s="8">
        <f t="shared" si="28"/>
        <v>3.6599999999999988</v>
      </c>
      <c r="AA10" s="4">
        <f t="shared" si="12"/>
        <v>0.49987389237586155</v>
      </c>
      <c r="AB10" s="7">
        <f t="shared" si="29"/>
        <v>3.9599999999999986</v>
      </c>
      <c r="AC10" s="4">
        <f t="shared" si="13"/>
        <v>0.49996252511830896</v>
      </c>
      <c r="AD10" s="8">
        <f t="shared" si="30"/>
        <v>4.2599999999999989</v>
      </c>
      <c r="AE10" s="4">
        <f t="shared" si="14"/>
        <v>0.49998977865481598</v>
      </c>
      <c r="AF10" s="7">
        <f t="shared" si="31"/>
        <v>4.5599999999999987</v>
      </c>
      <c r="AG10" s="4">
        <f t="shared" si="15"/>
        <v>0.49999744231896059</v>
      </c>
    </row>
    <row r="11" spans="1:33" x14ac:dyDescent="0.25">
      <c r="A11" s="1"/>
      <c r="B11" s="7">
        <f t="shared" si="16"/>
        <v>7.0000000000000007E-2</v>
      </c>
      <c r="C11" s="3">
        <f t="shared" si="0"/>
        <v>2.7903170180521131E-2</v>
      </c>
      <c r="D11" s="8">
        <f t="shared" si="17"/>
        <v>0.37000000000000005</v>
      </c>
      <c r="E11" s="4">
        <f t="shared" si="1"/>
        <v>0.14430875480054683</v>
      </c>
      <c r="F11" s="8">
        <f t="shared" si="18"/>
        <v>0.67</v>
      </c>
      <c r="G11" s="4">
        <f t="shared" si="2"/>
        <v>0.24857110490468992</v>
      </c>
      <c r="H11" s="8">
        <f t="shared" si="19"/>
        <v>0.97000000000000008</v>
      </c>
      <c r="I11" s="4">
        <f t="shared" si="3"/>
        <v>0.33397675393647042</v>
      </c>
      <c r="J11" s="8">
        <f t="shared" si="20"/>
        <v>1.27</v>
      </c>
      <c r="K11" s="4">
        <f t="shared" si="4"/>
        <v>0.39795768492518091</v>
      </c>
      <c r="L11" s="8">
        <f t="shared" si="21"/>
        <v>1.57</v>
      </c>
      <c r="M11" s="4">
        <f t="shared" si="5"/>
        <v>0.44179244436144693</v>
      </c>
      <c r="N11" s="8">
        <f t="shared" si="22"/>
        <v>1.87</v>
      </c>
      <c r="O11" s="4">
        <f t="shared" si="6"/>
        <v>0.46925809107053407</v>
      </c>
      <c r="P11" s="8">
        <f t="shared" si="23"/>
        <v>2.1699999999999986</v>
      </c>
      <c r="Q11" s="4">
        <f t="shared" si="7"/>
        <v>0.48499657702626775</v>
      </c>
      <c r="R11" s="8">
        <f t="shared" si="24"/>
        <v>2.4699999999999984</v>
      </c>
      <c r="S11" s="4">
        <f t="shared" si="8"/>
        <v>0.49324434739285927</v>
      </c>
      <c r="T11" s="8">
        <f t="shared" si="25"/>
        <v>2.7699999999999987</v>
      </c>
      <c r="U11" s="4">
        <f t="shared" si="9"/>
        <v>0.49719718536723501</v>
      </c>
      <c r="V11" s="8">
        <f t="shared" si="26"/>
        <v>3.0699999999999985</v>
      </c>
      <c r="W11" s="4">
        <f t="shared" si="10"/>
        <v>0.49892970614532106</v>
      </c>
      <c r="X11" s="8">
        <f t="shared" si="27"/>
        <v>3.3699999999999983</v>
      </c>
      <c r="Y11" s="4">
        <f t="shared" si="11"/>
        <v>0.49962415908159996</v>
      </c>
      <c r="Z11" s="8">
        <f t="shared" si="28"/>
        <v>3.6699999999999986</v>
      </c>
      <c r="AA11" s="4">
        <f t="shared" si="12"/>
        <v>0.4998787247657146</v>
      </c>
      <c r="AB11" s="7">
        <f t="shared" si="29"/>
        <v>3.9699999999999984</v>
      </c>
      <c r="AC11" s="4">
        <f t="shared" si="13"/>
        <v>0.49996406368409718</v>
      </c>
      <c r="AD11" s="8">
        <f t="shared" si="30"/>
        <v>4.2699999999999987</v>
      </c>
      <c r="AE11" s="4">
        <f t="shared" si="14"/>
        <v>0.49999022635162704</v>
      </c>
      <c r="AF11" s="7">
        <f t="shared" si="31"/>
        <v>4.5699999999999985</v>
      </c>
      <c r="AG11" s="4">
        <f t="shared" si="15"/>
        <v>0.49999756137892626</v>
      </c>
    </row>
    <row r="12" spans="1:33" x14ac:dyDescent="0.25">
      <c r="A12" s="1"/>
      <c r="B12" s="7">
        <f t="shared" si="16"/>
        <v>0.08</v>
      </c>
      <c r="C12" s="3">
        <f t="shared" si="0"/>
        <v>3.1881372013987441E-2</v>
      </c>
      <c r="D12" s="8">
        <f t="shared" si="17"/>
        <v>0.38000000000000006</v>
      </c>
      <c r="E12" s="4">
        <f t="shared" si="1"/>
        <v>0.14802729242416279</v>
      </c>
      <c r="F12" s="8">
        <f t="shared" si="18"/>
        <v>0.68</v>
      </c>
      <c r="G12" s="4">
        <f t="shared" si="2"/>
        <v>0.25174776954642952</v>
      </c>
      <c r="H12" s="8">
        <f t="shared" si="19"/>
        <v>0.98000000000000009</v>
      </c>
      <c r="I12" s="4">
        <f t="shared" si="3"/>
        <v>0.33645694067230769</v>
      </c>
      <c r="J12" s="8">
        <f t="shared" si="20"/>
        <v>1.28</v>
      </c>
      <c r="K12" s="4">
        <f t="shared" si="4"/>
        <v>0.39972743204555794</v>
      </c>
      <c r="L12" s="8">
        <f t="shared" si="21"/>
        <v>1.58</v>
      </c>
      <c r="M12" s="4">
        <f t="shared" si="5"/>
        <v>0.44294656676224586</v>
      </c>
      <c r="N12" s="8">
        <f t="shared" si="22"/>
        <v>1.8800000000000001</v>
      </c>
      <c r="O12" s="4">
        <f t="shared" si="6"/>
        <v>0.46994596103880026</v>
      </c>
      <c r="P12" s="8">
        <f t="shared" si="23"/>
        <v>2.1799999999999984</v>
      </c>
      <c r="Q12" s="4">
        <f t="shared" si="7"/>
        <v>0.48537126922401064</v>
      </c>
      <c r="R12" s="8">
        <f t="shared" si="24"/>
        <v>2.4799999999999982</v>
      </c>
      <c r="S12" s="4">
        <f t="shared" si="8"/>
        <v>0.49343088086445319</v>
      </c>
      <c r="T12" s="8">
        <f t="shared" si="25"/>
        <v>2.7799999999999985</v>
      </c>
      <c r="U12" s="4">
        <f t="shared" si="9"/>
        <v>0.49728205507729872</v>
      </c>
      <c r="V12" s="8">
        <f t="shared" si="26"/>
        <v>3.0799999999999983</v>
      </c>
      <c r="W12" s="4">
        <f t="shared" si="10"/>
        <v>0.49896499702519714</v>
      </c>
      <c r="X12" s="8">
        <f t="shared" si="27"/>
        <v>3.3799999999999981</v>
      </c>
      <c r="Y12" s="4">
        <f t="shared" si="11"/>
        <v>0.49963757085096694</v>
      </c>
      <c r="Z12" s="8">
        <f t="shared" si="28"/>
        <v>3.6799999999999984</v>
      </c>
      <c r="AA12" s="4">
        <f t="shared" si="12"/>
        <v>0.49988338302318458</v>
      </c>
      <c r="AB12" s="7">
        <f t="shared" si="29"/>
        <v>3.9799999999999982</v>
      </c>
      <c r="AC12" s="4">
        <f t="shared" si="13"/>
        <v>0.49996554236588497</v>
      </c>
      <c r="AD12" s="8">
        <f t="shared" si="30"/>
        <v>4.2799999999999985</v>
      </c>
      <c r="AE12" s="4">
        <f t="shared" si="14"/>
        <v>0.49999065533432985</v>
      </c>
      <c r="AF12" s="7">
        <f t="shared" si="31"/>
        <v>4.5799999999999983</v>
      </c>
      <c r="AG12" s="4">
        <f t="shared" si="15"/>
        <v>0.49999767512035009</v>
      </c>
    </row>
    <row r="13" spans="1:33" x14ac:dyDescent="0.25">
      <c r="A13" s="1"/>
      <c r="B13" s="7">
        <f t="shared" si="16"/>
        <v>0.09</v>
      </c>
      <c r="C13" s="3">
        <f t="shared" si="0"/>
        <v>3.5856392585172037E-2</v>
      </c>
      <c r="D13" s="8">
        <f t="shared" si="17"/>
        <v>0.39000000000000007</v>
      </c>
      <c r="E13" s="4">
        <f t="shared" si="1"/>
        <v>0.15173172653598244</v>
      </c>
      <c r="F13" s="8">
        <f t="shared" si="18"/>
        <v>0.69000000000000006</v>
      </c>
      <c r="G13" s="4">
        <f t="shared" si="2"/>
        <v>0.25490290632569057</v>
      </c>
      <c r="H13" s="8">
        <f t="shared" si="19"/>
        <v>0.9900000000000001</v>
      </c>
      <c r="I13" s="4">
        <f t="shared" si="3"/>
        <v>0.3389129404891692</v>
      </c>
      <c r="J13" s="8">
        <f t="shared" si="20"/>
        <v>1.29</v>
      </c>
      <c r="K13" s="4">
        <f t="shared" si="4"/>
        <v>0.40147467095025213</v>
      </c>
      <c r="L13" s="8">
        <f t="shared" si="21"/>
        <v>1.59</v>
      </c>
      <c r="M13" s="4">
        <f t="shared" si="5"/>
        <v>0.44408259748053058</v>
      </c>
      <c r="N13" s="8">
        <f t="shared" si="22"/>
        <v>1.8900000000000001</v>
      </c>
      <c r="O13" s="4">
        <f t="shared" si="6"/>
        <v>0.4706210199595906</v>
      </c>
      <c r="P13" s="8">
        <f t="shared" si="23"/>
        <v>2.1899999999999982</v>
      </c>
      <c r="Q13" s="4">
        <f t="shared" si="7"/>
        <v>0.48573788158933107</v>
      </c>
      <c r="R13" s="8">
        <f t="shared" si="24"/>
        <v>2.489999999999998</v>
      </c>
      <c r="S13" s="4">
        <f t="shared" si="8"/>
        <v>0.49361284523505677</v>
      </c>
      <c r="T13" s="8">
        <f t="shared" si="25"/>
        <v>2.7899999999999983</v>
      </c>
      <c r="U13" s="4">
        <f t="shared" si="9"/>
        <v>0.49736459792209509</v>
      </c>
      <c r="V13" s="8">
        <f t="shared" si="26"/>
        <v>3.0899999999999981</v>
      </c>
      <c r="W13" s="4">
        <f t="shared" si="10"/>
        <v>0.49899921752338594</v>
      </c>
      <c r="X13" s="8">
        <f t="shared" si="27"/>
        <v>3.3899999999999979</v>
      </c>
      <c r="Y13" s="4">
        <f t="shared" si="11"/>
        <v>0.49965053688166206</v>
      </c>
      <c r="Z13" s="8">
        <f t="shared" si="28"/>
        <v>3.6899999999999982</v>
      </c>
      <c r="AA13" s="4">
        <f t="shared" si="12"/>
        <v>0.49988787297401771</v>
      </c>
      <c r="AB13" s="7">
        <f t="shared" si="29"/>
        <v>3.989999999999998</v>
      </c>
      <c r="AC13" s="4">
        <f t="shared" si="13"/>
        <v>0.49996696335237056</v>
      </c>
      <c r="AD13" s="8">
        <f t="shared" si="30"/>
        <v>4.2899999999999983</v>
      </c>
      <c r="AE13" s="4">
        <f t="shared" si="14"/>
        <v>0.49999106634408719</v>
      </c>
      <c r="AF13" s="7">
        <f t="shared" si="31"/>
        <v>4.5899999999999981</v>
      </c>
      <c r="AG13" s="4">
        <f t="shared" si="15"/>
        <v>0.49999778376995185</v>
      </c>
    </row>
    <row r="14" spans="1:33" x14ac:dyDescent="0.25">
      <c r="A14" s="1"/>
      <c r="B14" s="7">
        <f t="shared" si="16"/>
        <v>9.9999999999999992E-2</v>
      </c>
      <c r="C14" s="3">
        <f t="shared" si="0"/>
        <v>3.9827837277028988E-2</v>
      </c>
      <c r="D14" s="8">
        <f t="shared" si="17"/>
        <v>0.40000000000000008</v>
      </c>
      <c r="E14" s="4">
        <f t="shared" si="1"/>
        <v>0.15542174161032429</v>
      </c>
      <c r="F14" s="8">
        <f t="shared" si="18"/>
        <v>0.70000000000000007</v>
      </c>
      <c r="G14" s="4">
        <f t="shared" si="2"/>
        <v>0.25803634777692697</v>
      </c>
      <c r="H14" s="8">
        <f t="shared" si="19"/>
        <v>1</v>
      </c>
      <c r="I14" s="4">
        <f t="shared" si="3"/>
        <v>0.34134474606854304</v>
      </c>
      <c r="J14" s="8">
        <f t="shared" si="20"/>
        <v>1.3</v>
      </c>
      <c r="K14" s="4">
        <f t="shared" si="4"/>
        <v>0.4031995154143897</v>
      </c>
      <c r="L14" s="8">
        <f t="shared" si="21"/>
        <v>1.6</v>
      </c>
      <c r="M14" s="4">
        <f t="shared" si="5"/>
        <v>0.44520070830044201</v>
      </c>
      <c r="N14" s="8">
        <f t="shared" si="22"/>
        <v>1.9000000000000001</v>
      </c>
      <c r="O14" s="4">
        <f t="shared" si="6"/>
        <v>0.47128344018399826</v>
      </c>
      <c r="P14" s="8">
        <f t="shared" si="23"/>
        <v>2.199999999999998</v>
      </c>
      <c r="Q14" s="4">
        <f t="shared" si="7"/>
        <v>0.4860965524865013</v>
      </c>
      <c r="R14" s="8">
        <f t="shared" si="24"/>
        <v>2.4999999999999978</v>
      </c>
      <c r="S14" s="4">
        <f t="shared" si="8"/>
        <v>0.49379033467422384</v>
      </c>
      <c r="T14" s="8">
        <f t="shared" si="25"/>
        <v>2.799999999999998</v>
      </c>
      <c r="U14" s="4">
        <f t="shared" si="9"/>
        <v>0.49744486966957202</v>
      </c>
      <c r="V14" s="8">
        <f t="shared" si="26"/>
        <v>3.0999999999999979</v>
      </c>
      <c r="W14" s="4">
        <f t="shared" si="10"/>
        <v>0.49903239678678168</v>
      </c>
      <c r="X14" s="8">
        <f t="shared" si="27"/>
        <v>3.3999999999999977</v>
      </c>
      <c r="Y14" s="4">
        <f t="shared" si="11"/>
        <v>0.49966307073432314</v>
      </c>
      <c r="Z14" s="8">
        <f t="shared" si="28"/>
        <v>3.699999999999998</v>
      </c>
      <c r="AA14" s="11">
        <f t="shared" si="12"/>
        <v>0.49989220026652259</v>
      </c>
      <c r="AB14" s="12">
        <f t="shared" si="29"/>
        <v>3.9999999999999978</v>
      </c>
      <c r="AC14" s="13">
        <f t="shared" si="13"/>
        <v>0.49996832875816688</v>
      </c>
      <c r="AD14" s="8">
        <f t="shared" si="30"/>
        <v>4.299999999999998</v>
      </c>
      <c r="AE14" s="11">
        <f t="shared" si="14"/>
        <v>0.49999146009452899</v>
      </c>
      <c r="AF14" s="12">
        <f t="shared" si="31"/>
        <v>4.5999999999999979</v>
      </c>
      <c r="AG14" s="13">
        <f t="shared" si="15"/>
        <v>0.4999978875452975</v>
      </c>
    </row>
    <row r="15" spans="1:33" x14ac:dyDescent="0.25">
      <c r="A15" s="1"/>
      <c r="B15" s="7">
        <f t="shared" si="16"/>
        <v>0.10999999999999999</v>
      </c>
      <c r="C15" s="3">
        <f t="shared" si="0"/>
        <v>4.3795312542316722E-2</v>
      </c>
      <c r="D15" s="8">
        <f t="shared" si="17"/>
        <v>0.41000000000000009</v>
      </c>
      <c r="E15" s="4">
        <f t="shared" si="1"/>
        <v>0.15909702622767741</v>
      </c>
      <c r="F15" s="8">
        <f t="shared" si="18"/>
        <v>0.71000000000000008</v>
      </c>
      <c r="G15" s="4">
        <f t="shared" si="2"/>
        <v>0.26114793191001329</v>
      </c>
      <c r="H15" s="8">
        <f t="shared" si="19"/>
        <v>1.01</v>
      </c>
      <c r="I15" s="4">
        <f t="shared" si="3"/>
        <v>0.34375235497874546</v>
      </c>
      <c r="J15" s="8">
        <f t="shared" si="20"/>
        <v>1.31</v>
      </c>
      <c r="K15" s="4">
        <f t="shared" si="4"/>
        <v>0.40490208220476098</v>
      </c>
      <c r="L15" s="8">
        <f t="shared" si="21"/>
        <v>1.61</v>
      </c>
      <c r="M15" s="4">
        <f t="shared" si="5"/>
        <v>0.44630107185188028</v>
      </c>
      <c r="N15" s="8">
        <f t="shared" si="22"/>
        <v>1.9100000000000001</v>
      </c>
      <c r="O15" s="4">
        <f t="shared" si="6"/>
        <v>0.47193339334022755</v>
      </c>
      <c r="P15" s="8">
        <f t="shared" si="23"/>
        <v>2.2099999999999977</v>
      </c>
      <c r="Q15" s="4">
        <f t="shared" si="7"/>
        <v>0.48644741885357989</v>
      </c>
      <c r="R15" s="8">
        <f t="shared" si="24"/>
        <v>2.5099999999999976</v>
      </c>
      <c r="S15" s="4">
        <f t="shared" si="8"/>
        <v>0.4939634419195873</v>
      </c>
      <c r="T15" s="8">
        <f t="shared" si="25"/>
        <v>2.8099999999999978</v>
      </c>
      <c r="U15" s="4">
        <f t="shared" si="9"/>
        <v>0.49752292500121409</v>
      </c>
      <c r="V15" s="8">
        <f t="shared" si="26"/>
        <v>3.1099999999999977</v>
      </c>
      <c r="W15" s="4">
        <f t="shared" si="10"/>
        <v>0.49906456328048587</v>
      </c>
      <c r="X15" s="8">
        <f t="shared" si="27"/>
        <v>3.4099999999999975</v>
      </c>
      <c r="Y15" s="4">
        <f t="shared" si="11"/>
        <v>0.49967518560258117</v>
      </c>
      <c r="Z15" s="8">
        <f t="shared" si="28"/>
        <v>3.7099999999999977</v>
      </c>
      <c r="AA15" s="11">
        <f t="shared" si="12"/>
        <v>0.49989637037632595</v>
      </c>
      <c r="AB15" s="12">
        <f t="shared" si="29"/>
        <v>4.009999999999998</v>
      </c>
      <c r="AC15" s="13">
        <f t="shared" si="13"/>
        <v>0.49996964062607341</v>
      </c>
      <c r="AD15" s="8">
        <f t="shared" si="30"/>
        <v>4.3099999999999978</v>
      </c>
      <c r="AE15" s="11">
        <f t="shared" si="14"/>
        <v>0.49999183727269725</v>
      </c>
      <c r="AF15" s="12">
        <f t="shared" si="31"/>
        <v>4.6099999999999977</v>
      </c>
      <c r="AG15" s="13">
        <f t="shared" si="15"/>
        <v>0.49999798665514517</v>
      </c>
    </row>
    <row r="16" spans="1:33" x14ac:dyDescent="0.25">
      <c r="A16" s="1"/>
      <c r="B16" s="7">
        <f t="shared" si="16"/>
        <v>0.11999999999999998</v>
      </c>
      <c r="C16" s="3">
        <f t="shared" si="0"/>
        <v>4.7758426020583888E-2</v>
      </c>
      <c r="D16" s="8">
        <f t="shared" si="17"/>
        <v>0.4200000000000001</v>
      </c>
      <c r="E16" s="4">
        <f t="shared" si="1"/>
        <v>0.16275727315175059</v>
      </c>
      <c r="F16" s="8">
        <f t="shared" si="18"/>
        <v>0.72000000000000008</v>
      </c>
      <c r="G16" s="4">
        <f t="shared" si="2"/>
        <v>0.26423750222074882</v>
      </c>
      <c r="H16" s="8">
        <f t="shared" si="19"/>
        <v>1.02</v>
      </c>
      <c r="I16" s="4">
        <f t="shared" si="3"/>
        <v>0.34613576962726511</v>
      </c>
      <c r="J16" s="8">
        <f t="shared" si="20"/>
        <v>1.32</v>
      </c>
      <c r="K16" s="4">
        <f t="shared" si="4"/>
        <v>0.40658249100652821</v>
      </c>
      <c r="L16" s="8">
        <f t="shared" si="21"/>
        <v>1.62</v>
      </c>
      <c r="M16" s="4">
        <f t="shared" si="5"/>
        <v>0.44738386154574794</v>
      </c>
      <c r="N16" s="8">
        <f t="shared" si="22"/>
        <v>1.9200000000000002</v>
      </c>
      <c r="O16" s="4">
        <f t="shared" si="6"/>
        <v>0.4725710502961632</v>
      </c>
      <c r="P16" s="8">
        <f t="shared" si="23"/>
        <v>2.2199999999999975</v>
      </c>
      <c r="Q16" s="4">
        <f t="shared" si="7"/>
        <v>0.48679061619274366</v>
      </c>
      <c r="R16" s="8">
        <f t="shared" si="24"/>
        <v>2.5199999999999974</v>
      </c>
      <c r="S16" s="4">
        <f t="shared" si="8"/>
        <v>0.49413225828466745</v>
      </c>
      <c r="T16" s="8">
        <f t="shared" si="25"/>
        <v>2.8199999999999976</v>
      </c>
      <c r="U16" s="4">
        <f t="shared" si="9"/>
        <v>0.4975988175258107</v>
      </c>
      <c r="V16" s="8">
        <f t="shared" si="26"/>
        <v>3.1199999999999974</v>
      </c>
      <c r="W16" s="4">
        <f t="shared" si="10"/>
        <v>0.4990957448001776</v>
      </c>
      <c r="X16" s="8">
        <f t="shared" si="27"/>
        <v>3.4199999999999973</v>
      </c>
      <c r="Y16" s="4">
        <f t="shared" si="11"/>
        <v>0.49968689432141877</v>
      </c>
      <c r="Z16" s="8">
        <f t="shared" si="28"/>
        <v>3.7199999999999975</v>
      </c>
      <c r="AA16" s="11">
        <f t="shared" si="12"/>
        <v>0.49990038861102404</v>
      </c>
      <c r="AB16" s="12">
        <f t="shared" si="29"/>
        <v>4.0199999999999978</v>
      </c>
      <c r="AC16" s="13">
        <f t="shared" si="13"/>
        <v>0.49997090092928809</v>
      </c>
      <c r="AD16" s="8">
        <f t="shared" si="30"/>
        <v>4.3199999999999976</v>
      </c>
      <c r="AE16" s="11">
        <f t="shared" si="14"/>
        <v>0.49999219853996191</v>
      </c>
      <c r="AF16" s="12">
        <f t="shared" si="31"/>
        <v>4.6199999999999974</v>
      </c>
      <c r="AG16" s="13">
        <f t="shared" si="15"/>
        <v>0.49999808129978007</v>
      </c>
    </row>
    <row r="17" spans="1:33" x14ac:dyDescent="0.25">
      <c r="A17" s="1"/>
      <c r="B17" s="7">
        <f t="shared" si="16"/>
        <v>0.12999999999999998</v>
      </c>
      <c r="C17" s="3">
        <f t="shared" si="0"/>
        <v>5.1716786654561142E-2</v>
      </c>
      <c r="D17" s="8">
        <f t="shared" si="17"/>
        <v>0.4300000000000001</v>
      </c>
      <c r="E17" s="4">
        <f t="shared" si="1"/>
        <v>0.16640217940454238</v>
      </c>
      <c r="F17" s="8">
        <f t="shared" si="18"/>
        <v>0.73000000000000009</v>
      </c>
      <c r="G17" s="4">
        <f t="shared" si="2"/>
        <v>0.26730490769910265</v>
      </c>
      <c r="H17" s="8">
        <f t="shared" si="19"/>
        <v>1.03</v>
      </c>
      <c r="I17" s="4">
        <f t="shared" si="3"/>
        <v>0.34849499721165633</v>
      </c>
      <c r="J17" s="8">
        <f t="shared" si="20"/>
        <v>1.33</v>
      </c>
      <c r="K17" s="4">
        <f t="shared" si="4"/>
        <v>0.40824086434971918</v>
      </c>
      <c r="L17" s="8">
        <f t="shared" si="21"/>
        <v>1.6300000000000001</v>
      </c>
      <c r="M17" s="4">
        <f t="shared" si="5"/>
        <v>0.44844925150991066</v>
      </c>
      <c r="N17" s="8">
        <f t="shared" si="22"/>
        <v>1.9300000000000002</v>
      </c>
      <c r="O17" s="4">
        <f t="shared" si="6"/>
        <v>0.47319658112294505</v>
      </c>
      <c r="P17" s="8">
        <f t="shared" si="23"/>
        <v>2.2299999999999973</v>
      </c>
      <c r="Q17" s="4">
        <f t="shared" si="7"/>
        <v>0.4871262785613979</v>
      </c>
      <c r="R17" s="8">
        <f t="shared" si="24"/>
        <v>2.5299999999999971</v>
      </c>
      <c r="S17" s="4">
        <f t="shared" si="8"/>
        <v>0.49429687366704922</v>
      </c>
      <c r="T17" s="8">
        <f t="shared" si="25"/>
        <v>2.8299999999999974</v>
      </c>
      <c r="U17" s="4">
        <f t="shared" si="9"/>
        <v>0.49767259979326839</v>
      </c>
      <c r="V17" s="8">
        <f t="shared" si="26"/>
        <v>3.1299999999999972</v>
      </c>
      <c r="W17" s="4">
        <f t="shared" si="10"/>
        <v>0.49912596848436841</v>
      </c>
      <c r="X17" s="8">
        <f t="shared" si="27"/>
        <v>3.4299999999999971</v>
      </c>
      <c r="Y17" s="4">
        <f t="shared" si="11"/>
        <v>0.49969820937539133</v>
      </c>
      <c r="Z17" s="8">
        <f t="shared" si="28"/>
        <v>3.7299999999999973</v>
      </c>
      <c r="AA17" s="11">
        <f t="shared" si="12"/>
        <v>0.4999042601147311</v>
      </c>
      <c r="AB17" s="12">
        <f t="shared" si="29"/>
        <v>4.0299999999999976</v>
      </c>
      <c r="AC17" s="13">
        <f t="shared" si="13"/>
        <v>0.49997211157355947</v>
      </c>
      <c r="AD17" s="8">
        <f t="shared" si="30"/>
        <v>4.3299999999999974</v>
      </c>
      <c r="AE17" s="11">
        <f t="shared" si="14"/>
        <v>0.49999254453290864</v>
      </c>
      <c r="AF17" s="12">
        <f t="shared" si="31"/>
        <v>4.6299999999999972</v>
      </c>
      <c r="AG17" s="13">
        <f t="shared" si="15"/>
        <v>0.49999817167133642</v>
      </c>
    </row>
    <row r="18" spans="1:33" x14ac:dyDescent="0.25">
      <c r="A18" s="1"/>
      <c r="B18" s="7">
        <f t="shared" si="16"/>
        <v>0.13999999999999999</v>
      </c>
      <c r="C18" s="3">
        <f t="shared" si="0"/>
        <v>5.5670004805906448E-2</v>
      </c>
      <c r="D18" s="8">
        <f t="shared" si="17"/>
        <v>0.44000000000000011</v>
      </c>
      <c r="E18" s="4">
        <f t="shared" si="1"/>
        <v>0.17003144633940637</v>
      </c>
      <c r="F18" s="8">
        <f t="shared" si="18"/>
        <v>0.7400000000000001</v>
      </c>
      <c r="G18" s="4">
        <f t="shared" si="2"/>
        <v>0.27035000283520949</v>
      </c>
      <c r="H18" s="8">
        <f t="shared" si="19"/>
        <v>1.04</v>
      </c>
      <c r="I18" s="4">
        <f t="shared" si="3"/>
        <v>0.35083004966901865</v>
      </c>
      <c r="J18" s="8">
        <f t="shared" si="20"/>
        <v>1.34</v>
      </c>
      <c r="K18" s="4">
        <f t="shared" si="4"/>
        <v>0.40987732753554751</v>
      </c>
      <c r="L18" s="8">
        <f t="shared" si="21"/>
        <v>1.6400000000000001</v>
      </c>
      <c r="M18" s="4">
        <f t="shared" si="5"/>
        <v>0.44949741652589625</v>
      </c>
      <c r="N18" s="8">
        <f t="shared" si="22"/>
        <v>1.9400000000000002</v>
      </c>
      <c r="O18" s="4">
        <f t="shared" si="6"/>
        <v>0.47381015505954727</v>
      </c>
      <c r="P18" s="8">
        <f t="shared" si="23"/>
        <v>2.2399999999999971</v>
      </c>
      <c r="Q18" s="4">
        <f t="shared" si="7"/>
        <v>0.4874545385640533</v>
      </c>
      <c r="R18" s="8">
        <f t="shared" si="24"/>
        <v>2.5399999999999969</v>
      </c>
      <c r="S18" s="4">
        <f t="shared" si="8"/>
        <v>0.49445737655691735</v>
      </c>
      <c r="T18" s="8">
        <f t="shared" si="25"/>
        <v>2.8399999999999972</v>
      </c>
      <c r="U18" s="4">
        <f t="shared" si="9"/>
        <v>0.49774432330845764</v>
      </c>
      <c r="V18" s="8">
        <f t="shared" si="26"/>
        <v>3.139999999999997</v>
      </c>
      <c r="W18" s="4">
        <f t="shared" si="10"/>
        <v>0.49915526082654138</v>
      </c>
      <c r="X18" s="8">
        <f t="shared" si="27"/>
        <v>3.4399999999999968</v>
      </c>
      <c r="Y18" s="4">
        <f t="shared" si="11"/>
        <v>0.4997091429067092</v>
      </c>
      <c r="Z18" s="8">
        <f t="shared" si="28"/>
        <v>3.7399999999999971</v>
      </c>
      <c r="AA18" s="11">
        <f t="shared" si="12"/>
        <v>0.49990798987252594</v>
      </c>
      <c r="AB18" s="12">
        <f t="shared" si="29"/>
        <v>4.0399999999999974</v>
      </c>
      <c r="AC18" s="13">
        <f t="shared" si="13"/>
        <v>0.49997327439928052</v>
      </c>
      <c r="AD18" s="8">
        <f t="shared" si="30"/>
        <v>4.3399999999999972</v>
      </c>
      <c r="AE18" s="11">
        <f t="shared" si="14"/>
        <v>0.49999287586419849</v>
      </c>
      <c r="AF18" s="12">
        <f t="shared" si="31"/>
        <v>4.639999999999997</v>
      </c>
      <c r="AG18" s="13">
        <f t="shared" si="15"/>
        <v>0.49999825795410968</v>
      </c>
    </row>
    <row r="19" spans="1:33" x14ac:dyDescent="0.25">
      <c r="A19" s="1"/>
      <c r="B19" s="7">
        <f t="shared" si="16"/>
        <v>0.15</v>
      </c>
      <c r="C19" s="3">
        <f t="shared" si="0"/>
        <v>5.9617692370242503E-2</v>
      </c>
      <c r="D19" s="8">
        <f t="shared" si="17"/>
        <v>0.45000000000000012</v>
      </c>
      <c r="E19" s="4">
        <f t="shared" si="1"/>
        <v>0.17364477971208003</v>
      </c>
      <c r="F19" s="8">
        <f t="shared" si="18"/>
        <v>0.75000000000000011</v>
      </c>
      <c r="G19" s="4">
        <f t="shared" si="2"/>
        <v>0.27337264762313174</v>
      </c>
      <c r="H19" s="8">
        <f t="shared" si="19"/>
        <v>1.05</v>
      </c>
      <c r="I19" s="4">
        <f t="shared" si="3"/>
        <v>0.35314094362410409</v>
      </c>
      <c r="J19" s="8">
        <f t="shared" si="20"/>
        <v>1.35</v>
      </c>
      <c r="K19" s="4">
        <f t="shared" si="4"/>
        <v>0.41149200856259804</v>
      </c>
      <c r="L19" s="8">
        <f t="shared" si="21"/>
        <v>1.6500000000000001</v>
      </c>
      <c r="M19" s="4">
        <f t="shared" si="5"/>
        <v>0.4505285319663519</v>
      </c>
      <c r="N19" s="8">
        <f t="shared" si="22"/>
        <v>1.9500000000000002</v>
      </c>
      <c r="O19" s="4">
        <f t="shared" si="6"/>
        <v>0.47441194047836144</v>
      </c>
      <c r="P19" s="8">
        <f t="shared" si="23"/>
        <v>2.2499999999999969</v>
      </c>
      <c r="Q19" s="4">
        <f t="shared" si="7"/>
        <v>0.48777552734495522</v>
      </c>
      <c r="R19" s="8">
        <f t="shared" si="24"/>
        <v>2.5499999999999967</v>
      </c>
      <c r="S19" s="4">
        <f t="shared" si="8"/>
        <v>0.49461385404593328</v>
      </c>
      <c r="T19" s="8">
        <f t="shared" si="25"/>
        <v>2.849999999999997</v>
      </c>
      <c r="U19" s="4">
        <f t="shared" si="9"/>
        <v>0.49781403854508677</v>
      </c>
      <c r="V19" s="8">
        <f t="shared" si="26"/>
        <v>3.1499999999999968</v>
      </c>
      <c r="W19" s="4">
        <f t="shared" si="10"/>
        <v>0.49918364768717138</v>
      </c>
      <c r="X19" s="8">
        <f t="shared" si="27"/>
        <v>3.4499999999999966</v>
      </c>
      <c r="Y19" s="4">
        <f t="shared" si="11"/>
        <v>0.49971970672318378</v>
      </c>
      <c r="Z19" s="8">
        <f t="shared" si="28"/>
        <v>3.7499999999999969</v>
      </c>
      <c r="AA19" s="11">
        <f t="shared" si="12"/>
        <v>0.49991158271479919</v>
      </c>
      <c r="AB19" s="12">
        <f t="shared" si="29"/>
        <v>4.0499999999999972</v>
      </c>
      <c r="AC19" s="13">
        <f t="shared" si="13"/>
        <v>0.49997439118352593</v>
      </c>
      <c r="AD19" s="8">
        <f t="shared" si="30"/>
        <v>4.349999999999997</v>
      </c>
      <c r="AE19" s="11">
        <f t="shared" si="14"/>
        <v>0.49999319312340063</v>
      </c>
      <c r="AF19" s="12">
        <f t="shared" si="31"/>
        <v>4.6499999999999968</v>
      </c>
      <c r="AG19" s="13">
        <f t="shared" si="15"/>
        <v>0.49999834032485568</v>
      </c>
    </row>
    <row r="20" spans="1:33" x14ac:dyDescent="0.25">
      <c r="A20" s="1"/>
      <c r="B20" s="7">
        <f t="shared" si="16"/>
        <v>0.16</v>
      </c>
      <c r="C20" s="3">
        <f t="shared" si="0"/>
        <v>6.3559462891432883E-2</v>
      </c>
      <c r="D20" s="8">
        <f t="shared" si="17"/>
        <v>0.46000000000000013</v>
      </c>
      <c r="E20" s="4">
        <f t="shared" si="1"/>
        <v>0.17724188974965238</v>
      </c>
      <c r="F20" s="8">
        <f t="shared" si="18"/>
        <v>0.76000000000000012</v>
      </c>
      <c r="G20" s="4">
        <f t="shared" si="2"/>
        <v>0.27637270756240062</v>
      </c>
      <c r="H20" s="8">
        <f t="shared" si="19"/>
        <v>1.06</v>
      </c>
      <c r="I20" s="4">
        <f t="shared" si="3"/>
        <v>0.35542770033609039</v>
      </c>
      <c r="J20" s="8">
        <f t="shared" si="20"/>
        <v>1.36</v>
      </c>
      <c r="K20" s="4">
        <f t="shared" si="4"/>
        <v>0.41308503805291497</v>
      </c>
      <c r="L20" s="8">
        <f t="shared" si="21"/>
        <v>1.6600000000000001</v>
      </c>
      <c r="M20" s="4">
        <f t="shared" si="5"/>
        <v>0.45154277373327723</v>
      </c>
      <c r="N20" s="14">
        <f t="shared" si="22"/>
        <v>1.9600000000000002</v>
      </c>
      <c r="O20" s="4">
        <f t="shared" si="6"/>
        <v>0.47500210485177963</v>
      </c>
      <c r="P20" s="8">
        <f t="shared" si="23"/>
        <v>2.2599999999999967</v>
      </c>
      <c r="Q20" s="4">
        <f t="shared" si="7"/>
        <v>0.48808937458145285</v>
      </c>
      <c r="R20" s="8">
        <f t="shared" si="24"/>
        <v>2.5599999999999965</v>
      </c>
      <c r="S20" s="4">
        <f t="shared" si="8"/>
        <v>0.49476639183644411</v>
      </c>
      <c r="T20" s="8">
        <f t="shared" si="25"/>
        <v>2.8599999999999968</v>
      </c>
      <c r="U20" s="4">
        <f t="shared" si="9"/>
        <v>0.49788179495959539</v>
      </c>
      <c r="V20" s="8">
        <f t="shared" si="26"/>
        <v>3.1599999999999966</v>
      </c>
      <c r="W20" s="4">
        <f t="shared" si="10"/>
        <v>0.49921115430562446</v>
      </c>
      <c r="X20" s="8">
        <f t="shared" si="27"/>
        <v>3.4599999999999964</v>
      </c>
      <c r="Y20" s="4">
        <f t="shared" si="11"/>
        <v>0.49972991230603647</v>
      </c>
      <c r="Z20" s="8">
        <f t="shared" si="28"/>
        <v>3.7599999999999967</v>
      </c>
      <c r="AA20" s="11">
        <f t="shared" si="12"/>
        <v>0.49991504332150205</v>
      </c>
      <c r="AB20" s="12">
        <f t="shared" si="29"/>
        <v>4.0599999999999969</v>
      </c>
      <c r="AC20" s="13">
        <f t="shared" si="13"/>
        <v>0.4999754636420336</v>
      </c>
      <c r="AD20" s="8">
        <f t="shared" si="30"/>
        <v>4.3599999999999968</v>
      </c>
      <c r="AE20" s="11">
        <f t="shared" si="14"/>
        <v>0.49999349687779904</v>
      </c>
      <c r="AF20" s="12">
        <f t="shared" si="31"/>
        <v>4.6599999999999966</v>
      </c>
      <c r="AG20" s="13">
        <f t="shared" si="15"/>
        <v>0.49999841895308106</v>
      </c>
    </row>
    <row r="21" spans="1:33" x14ac:dyDescent="0.25">
      <c r="A21" s="1"/>
      <c r="B21" s="7">
        <f t="shared" si="16"/>
        <v>0.17</v>
      </c>
      <c r="C21" s="3">
        <f t="shared" si="0"/>
        <v>6.7494931675038394E-2</v>
      </c>
      <c r="D21" s="8">
        <f t="shared" si="17"/>
        <v>0.47000000000000014</v>
      </c>
      <c r="E21" s="4">
        <f t="shared" si="1"/>
        <v>0.18082249121744431</v>
      </c>
      <c r="F21" s="8">
        <f t="shared" si="18"/>
        <v>0.77000000000000013</v>
      </c>
      <c r="G21" s="4">
        <f t="shared" si="2"/>
        <v>0.27935005365735033</v>
      </c>
      <c r="H21" s="8">
        <f t="shared" si="19"/>
        <v>1.07</v>
      </c>
      <c r="I21" s="4">
        <f t="shared" si="3"/>
        <v>0.35769034564406077</v>
      </c>
      <c r="J21" s="8">
        <f t="shared" si="20"/>
        <v>1.37</v>
      </c>
      <c r="K21" s="4">
        <f t="shared" si="4"/>
        <v>0.41465654917803307</v>
      </c>
      <c r="L21" s="8">
        <f t="shared" si="21"/>
        <v>1.6700000000000002</v>
      </c>
      <c r="M21" s="4">
        <f t="shared" si="5"/>
        <v>0.45254031819705265</v>
      </c>
      <c r="N21" s="8">
        <f t="shared" si="22"/>
        <v>1.9700000000000002</v>
      </c>
      <c r="O21" s="4">
        <f t="shared" si="6"/>
        <v>0.47558081471977742</v>
      </c>
      <c r="P21" s="8">
        <f t="shared" si="23"/>
        <v>2.2699999999999965</v>
      </c>
      <c r="Q21" s="4">
        <f t="shared" si="7"/>
        <v>0.48839620847809639</v>
      </c>
      <c r="R21" s="8">
        <f t="shared" si="24"/>
        <v>2.5699999999999963</v>
      </c>
      <c r="S21" s="4">
        <f t="shared" si="8"/>
        <v>0.49491507425100889</v>
      </c>
      <c r="T21" s="8">
        <f t="shared" si="25"/>
        <v>2.8699999999999966</v>
      </c>
      <c r="U21" s="4">
        <f t="shared" si="9"/>
        <v>0.49794764100506028</v>
      </c>
      <c r="V21" s="8">
        <f t="shared" si="26"/>
        <v>3.1699999999999964</v>
      </c>
      <c r="W21" s="4">
        <f t="shared" si="10"/>
        <v>0.49923780531193274</v>
      </c>
      <c r="X21" s="8">
        <f t="shared" si="27"/>
        <v>3.4699999999999962</v>
      </c>
      <c r="Y21" s="4">
        <f t="shared" si="11"/>
        <v>0.49973977081757248</v>
      </c>
      <c r="Z21" s="8">
        <f t="shared" si="28"/>
        <v>3.7699999999999965</v>
      </c>
      <c r="AA21" s="11">
        <f t="shared" si="12"/>
        <v>0.49991837622629731</v>
      </c>
      <c r="AB21" s="12">
        <f t="shared" si="29"/>
        <v>4.0699999999999967</v>
      </c>
      <c r="AC21" s="13">
        <f t="shared" si="13"/>
        <v>0.49997649343113137</v>
      </c>
      <c r="AD21" s="8">
        <f t="shared" si="30"/>
        <v>4.3699999999999966</v>
      </c>
      <c r="AE21" s="11">
        <f t="shared" si="14"/>
        <v>0.49999378767317315</v>
      </c>
      <c r="AF21" s="12">
        <f t="shared" si="31"/>
        <v>4.6699999999999964</v>
      </c>
      <c r="AG21" s="13">
        <f t="shared" si="15"/>
        <v>0.49999849400132246</v>
      </c>
    </row>
    <row r="22" spans="1:33" x14ac:dyDescent="0.25">
      <c r="A22" s="1"/>
      <c r="B22" s="7">
        <f t="shared" si="16"/>
        <v>0.18000000000000002</v>
      </c>
      <c r="C22" s="3">
        <f t="shared" si="0"/>
        <v>7.1423715900900797E-2</v>
      </c>
      <c r="D22" s="8">
        <f t="shared" si="17"/>
        <v>0.48000000000000015</v>
      </c>
      <c r="E22" s="4">
        <f t="shared" si="1"/>
        <v>0.18438630348377749</v>
      </c>
      <c r="F22" s="8">
        <f t="shared" si="18"/>
        <v>0.78000000000000014</v>
      </c>
      <c r="G22" s="4">
        <f t="shared" si="2"/>
        <v>0.28230456241426694</v>
      </c>
      <c r="H22" s="8">
        <f t="shared" si="19"/>
        <v>1.08</v>
      </c>
      <c r="I22" s="4">
        <f t="shared" si="3"/>
        <v>0.35992890991123094</v>
      </c>
      <c r="J22" s="8">
        <f t="shared" si="20"/>
        <v>1.3800000000000001</v>
      </c>
      <c r="K22" s="4">
        <f t="shared" si="4"/>
        <v>0.41620667758498575</v>
      </c>
      <c r="L22" s="8">
        <f t="shared" si="21"/>
        <v>1.6800000000000002</v>
      </c>
      <c r="M22" s="4">
        <f t="shared" si="5"/>
        <v>0.45352134213628004</v>
      </c>
      <c r="N22" s="8">
        <f t="shared" si="22"/>
        <v>1.9800000000000002</v>
      </c>
      <c r="O22" s="4">
        <f t="shared" si="6"/>
        <v>0.47614823565849151</v>
      </c>
      <c r="P22" s="8">
        <f t="shared" si="23"/>
        <v>2.2799999999999963</v>
      </c>
      <c r="Q22" s="4">
        <f t="shared" si="7"/>
        <v>0.48869615576144709</v>
      </c>
      <c r="R22" s="8">
        <f t="shared" si="24"/>
        <v>2.5799999999999961</v>
      </c>
      <c r="S22" s="4">
        <f t="shared" si="8"/>
        <v>0.4950599842422293</v>
      </c>
      <c r="T22" s="8">
        <f t="shared" si="25"/>
        <v>2.8799999999999963</v>
      </c>
      <c r="U22" s="4">
        <f t="shared" si="9"/>
        <v>0.49801162414510569</v>
      </c>
      <c r="V22" s="8">
        <f t="shared" si="26"/>
        <v>3.1799999999999962</v>
      </c>
      <c r="W22" s="4">
        <f t="shared" si="10"/>
        <v>0.4992636247384461</v>
      </c>
      <c r="X22" s="8">
        <f t="shared" si="27"/>
        <v>3.479999999999996</v>
      </c>
      <c r="Y22" s="4">
        <f t="shared" si="11"/>
        <v>0.49974929310871941</v>
      </c>
      <c r="Z22" s="8">
        <f t="shared" si="28"/>
        <v>3.7799999999999963</v>
      </c>
      <c r="AA22" s="11">
        <f t="shared" si="12"/>
        <v>0.49992158582061641</v>
      </c>
      <c r="AB22" s="12">
        <f t="shared" si="29"/>
        <v>4.0799999999999965</v>
      </c>
      <c r="AC22" s="13">
        <f t="shared" si="13"/>
        <v>0.49997748214961146</v>
      </c>
      <c r="AD22" s="8">
        <f t="shared" si="30"/>
        <v>4.3799999999999963</v>
      </c>
      <c r="AE22" s="11">
        <f t="shared" si="14"/>
        <v>0.49999406603455443</v>
      </c>
      <c r="AF22" s="12">
        <f t="shared" si="31"/>
        <v>4.6799999999999962</v>
      </c>
      <c r="AG22" s="13">
        <f t="shared" si="15"/>
        <v>0.49999856562541556</v>
      </c>
    </row>
    <row r="23" spans="1:33" x14ac:dyDescent="0.25">
      <c r="A23" s="1"/>
      <c r="B23" s="7">
        <f t="shared" si="16"/>
        <v>0.19000000000000003</v>
      </c>
      <c r="C23" s="3">
        <f t="shared" si="0"/>
        <v>7.5345434734795491E-2</v>
      </c>
      <c r="D23" s="8">
        <f t="shared" si="17"/>
        <v>0.49000000000000016</v>
      </c>
      <c r="E23" s="4">
        <f t="shared" si="1"/>
        <v>0.18793305058260956</v>
      </c>
      <c r="F23" s="8">
        <f t="shared" si="18"/>
        <v>0.79000000000000015</v>
      </c>
      <c r="G23" s="4">
        <f t="shared" si="2"/>
        <v>0.28523611583636299</v>
      </c>
      <c r="H23" s="8">
        <f t="shared" si="19"/>
        <v>1.0900000000000001</v>
      </c>
      <c r="I23" s="4">
        <f t="shared" si="3"/>
        <v>0.3621434279679645</v>
      </c>
      <c r="J23" s="8">
        <f t="shared" si="20"/>
        <v>1.3900000000000001</v>
      </c>
      <c r="K23" s="4">
        <f t="shared" si="4"/>
        <v>0.41773556132233114</v>
      </c>
      <c r="L23" s="8">
        <f t="shared" si="21"/>
        <v>1.6900000000000002</v>
      </c>
      <c r="M23" s="4">
        <f t="shared" si="5"/>
        <v>0.45448602267845017</v>
      </c>
      <c r="N23" s="8">
        <f t="shared" si="22"/>
        <v>1.9900000000000002</v>
      </c>
      <c r="O23" s="4">
        <f t="shared" si="6"/>
        <v>0.47670453224978815</v>
      </c>
      <c r="P23" s="8">
        <f t="shared" si="23"/>
        <v>2.289999999999996</v>
      </c>
      <c r="Q23" s="4">
        <f t="shared" si="7"/>
        <v>0.4889893416755885</v>
      </c>
      <c r="R23" s="8">
        <f t="shared" si="24"/>
        <v>2.5899999999999959</v>
      </c>
      <c r="S23" s="4">
        <f t="shared" si="8"/>
        <v>0.49520120340287377</v>
      </c>
      <c r="T23" s="8">
        <f t="shared" si="25"/>
        <v>2.8899999999999961</v>
      </c>
      <c r="U23" s="4">
        <f t="shared" si="9"/>
        <v>0.49807379086781212</v>
      </c>
      <c r="V23" s="8">
        <f t="shared" si="26"/>
        <v>3.1899999999999959</v>
      </c>
      <c r="W23" s="4">
        <f t="shared" si="10"/>
        <v>0.49928863603135465</v>
      </c>
      <c r="X23" s="8">
        <f t="shared" si="27"/>
        <v>3.4899999999999958</v>
      </c>
      <c r="Y23" s="4">
        <f t="shared" si="11"/>
        <v>0.49975848972643211</v>
      </c>
      <c r="Z23" s="8">
        <f t="shared" si="28"/>
        <v>3.789999999999996</v>
      </c>
      <c r="AA23" s="11">
        <f t="shared" si="12"/>
        <v>0.49992467635762128</v>
      </c>
      <c r="AB23" s="12">
        <f t="shared" si="29"/>
        <v>4.0899999999999963</v>
      </c>
      <c r="AC23" s="13">
        <f t="shared" si="13"/>
        <v>0.49997843134055187</v>
      </c>
      <c r="AD23" s="8">
        <f t="shared" si="30"/>
        <v>4.3899999999999961</v>
      </c>
      <c r="AE23" s="11">
        <f t="shared" si="14"/>
        <v>0.49999433246695812</v>
      </c>
      <c r="AF23" s="12">
        <f t="shared" si="31"/>
        <v>4.6899999999999959</v>
      </c>
      <c r="AG23" s="13">
        <f t="shared" si="15"/>
        <v>0.49999863397475541</v>
      </c>
    </row>
    <row r="24" spans="1:33" x14ac:dyDescent="0.25">
      <c r="A24" s="1"/>
      <c r="B24" s="7">
        <f t="shared" si="16"/>
        <v>0.20000000000000004</v>
      </c>
      <c r="C24" s="3">
        <f t="shared" si="0"/>
        <v>7.9259709439102988E-2</v>
      </c>
      <c r="D24" s="8">
        <f t="shared" si="17"/>
        <v>0.50000000000000011</v>
      </c>
      <c r="E24" s="4">
        <f t="shared" si="1"/>
        <v>0.19146246127401312</v>
      </c>
      <c r="F24" s="8">
        <f t="shared" si="18"/>
        <v>0.80000000000000016</v>
      </c>
      <c r="G24" s="4">
        <f t="shared" si="2"/>
        <v>0.28814460141660336</v>
      </c>
      <c r="H24" s="8">
        <f t="shared" si="19"/>
        <v>1.1000000000000001</v>
      </c>
      <c r="I24" s="4">
        <f t="shared" si="3"/>
        <v>0.36433393905361733</v>
      </c>
      <c r="J24" s="8">
        <f t="shared" si="20"/>
        <v>1.4000000000000001</v>
      </c>
      <c r="K24" s="4">
        <f t="shared" si="4"/>
        <v>0.41924334076622893</v>
      </c>
      <c r="L24" s="8">
        <f t="shared" si="21"/>
        <v>1.7000000000000002</v>
      </c>
      <c r="M24" s="4">
        <f t="shared" si="5"/>
        <v>0.45543453724145699</v>
      </c>
      <c r="N24" s="8">
        <f t="shared" si="22"/>
        <v>2</v>
      </c>
      <c r="O24" s="4">
        <f t="shared" si="6"/>
        <v>0.47724986805182079</v>
      </c>
      <c r="P24" s="8">
        <f t="shared" si="23"/>
        <v>2.2999999999999958</v>
      </c>
      <c r="Q24" s="4">
        <f t="shared" si="7"/>
        <v>0.48927588997832405</v>
      </c>
      <c r="R24" s="8">
        <f t="shared" si="24"/>
        <v>2.5999999999999956</v>
      </c>
      <c r="S24" s="4">
        <f t="shared" si="8"/>
        <v>0.49533881197628116</v>
      </c>
      <c r="T24" s="8">
        <f t="shared" si="25"/>
        <v>2.8999999999999959</v>
      </c>
      <c r="U24" s="4">
        <f t="shared" si="9"/>
        <v>0.49813418669961596</v>
      </c>
      <c r="V24" s="8">
        <f t="shared" si="26"/>
        <v>3.1999999999999957</v>
      </c>
      <c r="W24" s="4">
        <f t="shared" si="10"/>
        <v>0.49931286206208414</v>
      </c>
      <c r="X24" s="8">
        <f t="shared" si="27"/>
        <v>3.4999999999999956</v>
      </c>
      <c r="Y24" s="4">
        <f t="shared" si="11"/>
        <v>0.49976737092096446</v>
      </c>
      <c r="Z24" s="8">
        <f t="shared" si="28"/>
        <v>3.7999999999999958</v>
      </c>
      <c r="AA24" s="11">
        <f t="shared" si="12"/>
        <v>0.49992765195607491</v>
      </c>
      <c r="AB24" s="12">
        <f t="shared" si="29"/>
        <v>4.0999999999999961</v>
      </c>
      <c r="AC24" s="13">
        <f t="shared" si="13"/>
        <v>0.4999793424930874</v>
      </c>
      <c r="AD24" s="8">
        <f t="shared" si="30"/>
        <v>4.3999999999999959</v>
      </c>
      <c r="AE24" s="11">
        <f t="shared" si="14"/>
        <v>0.49999458745609227</v>
      </c>
      <c r="AF24" s="12">
        <f t="shared" si="31"/>
        <v>4.6999999999999957</v>
      </c>
      <c r="AG24" s="13">
        <f t="shared" si="15"/>
        <v>0.49999869919254614</v>
      </c>
    </row>
    <row r="25" spans="1:33" x14ac:dyDescent="0.25">
      <c r="A25" s="1"/>
      <c r="B25" s="7">
        <f t="shared" si="16"/>
        <v>0.21000000000000005</v>
      </c>
      <c r="C25" s="3">
        <f t="shared" si="0"/>
        <v>8.3166163482442323E-2</v>
      </c>
      <c r="D25" s="8">
        <f t="shared" si="17"/>
        <v>0.51000000000000012</v>
      </c>
      <c r="E25" s="4">
        <f t="shared" si="1"/>
        <v>0.19497426910248072</v>
      </c>
      <c r="F25" s="8">
        <f t="shared" si="18"/>
        <v>0.81000000000000016</v>
      </c>
      <c r="G25" s="4">
        <f t="shared" si="2"/>
        <v>0.29102991212839846</v>
      </c>
      <c r="H25" s="8">
        <f t="shared" si="19"/>
        <v>1.1100000000000001</v>
      </c>
      <c r="I25" s="4">
        <f t="shared" si="3"/>
        <v>0.36650048675725277</v>
      </c>
      <c r="J25" s="8">
        <f t="shared" si="20"/>
        <v>1.4100000000000001</v>
      </c>
      <c r="K25" s="4">
        <f t="shared" si="4"/>
        <v>0.42073015854660767</v>
      </c>
      <c r="L25" s="8">
        <f t="shared" si="21"/>
        <v>1.7100000000000002</v>
      </c>
      <c r="M25" s="4">
        <f t="shared" si="5"/>
        <v>0.45636706347596812</v>
      </c>
      <c r="N25" s="8">
        <f t="shared" si="22"/>
        <v>2.0099999999999998</v>
      </c>
      <c r="O25" s="4">
        <f t="shared" si="6"/>
        <v>0.47778440557056856</v>
      </c>
      <c r="P25" s="8">
        <f t="shared" si="23"/>
        <v>2.3099999999999956</v>
      </c>
      <c r="Q25" s="4">
        <f t="shared" si="7"/>
        <v>0.48955592293804884</v>
      </c>
      <c r="R25" s="8">
        <f t="shared" si="24"/>
        <v>2.6099999999999954</v>
      </c>
      <c r="S25" s="4">
        <f t="shared" si="8"/>
        <v>0.49547288886703267</v>
      </c>
      <c r="T25" s="8">
        <f t="shared" si="25"/>
        <v>2.9099999999999957</v>
      </c>
      <c r="U25" s="4">
        <f t="shared" si="9"/>
        <v>0.49819285621919351</v>
      </c>
      <c r="V25" s="8">
        <f t="shared" si="26"/>
        <v>3.2099999999999955</v>
      </c>
      <c r="W25" s="4">
        <f t="shared" si="10"/>
        <v>0.49933632513856008</v>
      </c>
      <c r="X25" s="8">
        <f t="shared" si="27"/>
        <v>3.5099999999999953</v>
      </c>
      <c r="Y25" s="4">
        <f t="shared" si="11"/>
        <v>0.49977594665300895</v>
      </c>
      <c r="Z25" s="8">
        <f t="shared" si="28"/>
        <v>3.8099999999999956</v>
      </c>
      <c r="AA25" s="11">
        <f t="shared" si="12"/>
        <v>0.49993051660412013</v>
      </c>
      <c r="AB25" s="12">
        <f t="shared" si="29"/>
        <v>4.1099999999999959</v>
      </c>
      <c r="AC25" s="13">
        <f t="shared" si="13"/>
        <v>0.49998021704413176</v>
      </c>
      <c r="AD25" s="8">
        <f t="shared" si="30"/>
        <v>4.4099999999999957</v>
      </c>
      <c r="AE25" s="11">
        <f t="shared" si="14"/>
        <v>0.49999483146904278</v>
      </c>
      <c r="AF25" s="12">
        <f t="shared" si="31"/>
        <v>4.7099999999999955</v>
      </c>
      <c r="AG25" s="13">
        <f t="shared" si="15"/>
        <v>0.4999987614160426</v>
      </c>
    </row>
    <row r="26" spans="1:33" x14ac:dyDescent="0.25">
      <c r="A26" s="1"/>
      <c r="B26" s="7">
        <f t="shared" si="16"/>
        <v>0.22000000000000006</v>
      </c>
      <c r="C26" s="3">
        <f t="shared" si="0"/>
        <v>8.7064422648214679E-2</v>
      </c>
      <c r="D26" s="8">
        <f t="shared" si="17"/>
        <v>0.52000000000000013</v>
      </c>
      <c r="E26" s="4">
        <f t="shared" si="1"/>
        <v>0.19846821245303392</v>
      </c>
      <c r="F26" s="8">
        <f t="shared" si="18"/>
        <v>0.82000000000000017</v>
      </c>
      <c r="G26" s="4">
        <f t="shared" si="2"/>
        <v>0.29389194641418692</v>
      </c>
      <c r="H26" s="8">
        <f t="shared" si="19"/>
        <v>1.1200000000000001</v>
      </c>
      <c r="I26" s="4">
        <f t="shared" si="3"/>
        <v>0.36864311895726931</v>
      </c>
      <c r="J26" s="8">
        <f t="shared" si="20"/>
        <v>1.4200000000000002</v>
      </c>
      <c r="K26" s="4">
        <f t="shared" si="4"/>
        <v>0.42219615947345368</v>
      </c>
      <c r="L26" s="8">
        <f t="shared" si="21"/>
        <v>1.7200000000000002</v>
      </c>
      <c r="M26" s="4">
        <f t="shared" si="5"/>
        <v>0.45728377920867114</v>
      </c>
      <c r="N26" s="8">
        <f t="shared" si="22"/>
        <v>2.0199999999999996</v>
      </c>
      <c r="O26" s="4">
        <f t="shared" si="6"/>
        <v>0.47830830623235321</v>
      </c>
      <c r="P26" s="8">
        <f t="shared" si="23"/>
        <v>2.3199999999999954</v>
      </c>
      <c r="Q26" s="4">
        <f t="shared" si="7"/>
        <v>0.48982956133128019</v>
      </c>
      <c r="R26" s="8">
        <f t="shared" si="24"/>
        <v>2.6199999999999952</v>
      </c>
      <c r="S26" s="4">
        <f t="shared" si="8"/>
        <v>0.49560351165187866</v>
      </c>
      <c r="T26" s="8">
        <f t="shared" si="25"/>
        <v>2.9199999999999955</v>
      </c>
      <c r="U26" s="4">
        <f t="shared" si="9"/>
        <v>0.49824984307132392</v>
      </c>
      <c r="V26" s="8">
        <f t="shared" si="26"/>
        <v>3.2199999999999953</v>
      </c>
      <c r="W26" s="4">
        <f t="shared" si="10"/>
        <v>0.49935904701633993</v>
      </c>
      <c r="X26" s="8">
        <f t="shared" si="27"/>
        <v>3.5199999999999951</v>
      </c>
      <c r="Y26" s="4">
        <f t="shared" si="11"/>
        <v>0.49978422660070532</v>
      </c>
      <c r="Z26" s="8">
        <f t="shared" si="28"/>
        <v>3.8199999999999954</v>
      </c>
      <c r="AA26" s="11">
        <f t="shared" si="12"/>
        <v>0.49993327416297029</v>
      </c>
      <c r="AB26" s="12">
        <f t="shared" si="29"/>
        <v>4.1199999999999957</v>
      </c>
      <c r="AC26" s="13">
        <f t="shared" si="13"/>
        <v>0.49998105638004942</v>
      </c>
      <c r="AD26" s="8">
        <f t="shared" si="30"/>
        <v>4.4199999999999955</v>
      </c>
      <c r="AE26" s="11">
        <f t="shared" si="14"/>
        <v>0.49999506495493751</v>
      </c>
      <c r="AF26" s="12">
        <f t="shared" si="31"/>
        <v>4.7199999999999953</v>
      </c>
      <c r="AG26" s="13">
        <f t="shared" si="15"/>
        <v>0.49999882077678348</v>
      </c>
    </row>
    <row r="27" spans="1:33" x14ac:dyDescent="0.25">
      <c r="A27" s="1"/>
      <c r="B27" s="7">
        <f t="shared" si="16"/>
        <v>0.23000000000000007</v>
      </c>
      <c r="C27" s="3">
        <f t="shared" si="0"/>
        <v>9.0954115142005909E-2</v>
      </c>
      <c r="D27" s="8">
        <f t="shared" si="17"/>
        <v>0.53000000000000014</v>
      </c>
      <c r="E27" s="4">
        <f t="shared" si="1"/>
        <v>0.20194403460512367</v>
      </c>
      <c r="F27" s="8">
        <f t="shared" si="18"/>
        <v>0.83000000000000018</v>
      </c>
      <c r="G27" s="4">
        <f t="shared" si="2"/>
        <v>0.29673060817193164</v>
      </c>
      <c r="H27" s="8">
        <f t="shared" si="19"/>
        <v>1.1300000000000001</v>
      </c>
      <c r="I27" s="4">
        <f t="shared" si="3"/>
        <v>0.3707618877599822</v>
      </c>
      <c r="J27" s="8">
        <f t="shared" si="20"/>
        <v>1.4300000000000002</v>
      </c>
      <c r="K27" s="4">
        <f t="shared" si="4"/>
        <v>0.42364149046326094</v>
      </c>
      <c r="L27" s="8">
        <f t="shared" si="21"/>
        <v>1.7300000000000002</v>
      </c>
      <c r="M27" s="4">
        <f t="shared" si="5"/>
        <v>0.4581848623864051</v>
      </c>
      <c r="N27" s="8">
        <f t="shared" si="22"/>
        <v>2.0299999999999994</v>
      </c>
      <c r="O27" s="4">
        <f t="shared" si="6"/>
        <v>0.47882173035732767</v>
      </c>
      <c r="P27" s="8">
        <f t="shared" si="23"/>
        <v>2.3299999999999952</v>
      </c>
      <c r="Q27" s="4">
        <f t="shared" si="7"/>
        <v>0.49009692444083564</v>
      </c>
      <c r="R27" s="8">
        <f t="shared" si="24"/>
        <v>2.629999999999995</v>
      </c>
      <c r="S27" s="4">
        <f t="shared" si="8"/>
        <v>0.49573075659091059</v>
      </c>
      <c r="T27" s="8">
        <f t="shared" si="25"/>
        <v>2.9299999999999953</v>
      </c>
      <c r="U27" s="4">
        <f t="shared" si="9"/>
        <v>0.49830518998072271</v>
      </c>
      <c r="V27" s="8">
        <f t="shared" si="26"/>
        <v>3.2299999999999951</v>
      </c>
      <c r="W27" s="4">
        <f t="shared" si="10"/>
        <v>0.4993810489096131</v>
      </c>
      <c r="X27" s="8">
        <f t="shared" si="27"/>
        <v>3.5299999999999949</v>
      </c>
      <c r="Y27" s="4">
        <f t="shared" si="11"/>
        <v>0.49979222016651936</v>
      </c>
      <c r="Z27" s="8">
        <f t="shared" si="28"/>
        <v>3.8299999999999952</v>
      </c>
      <c r="AA27" s="11">
        <f t="shared" si="12"/>
        <v>0.49993592837051115</v>
      </c>
      <c r="AB27" s="12">
        <f t="shared" si="29"/>
        <v>4.1299999999999955</v>
      </c>
      <c r="AC27" s="13">
        <f t="shared" si="13"/>
        <v>0.49998186183828186</v>
      </c>
      <c r="AD27" s="8">
        <f t="shared" si="30"/>
        <v>4.4299999999999953</v>
      </c>
      <c r="AE27" s="11">
        <f t="shared" si="14"/>
        <v>0.49999528834558815</v>
      </c>
      <c r="AF27" s="12">
        <f t="shared" si="31"/>
        <v>4.7299999999999951</v>
      </c>
      <c r="AG27" s="13">
        <f t="shared" si="15"/>
        <v>0.49999887740081461</v>
      </c>
    </row>
    <row r="28" spans="1:33" x14ac:dyDescent="0.25">
      <c r="A28" s="1"/>
      <c r="B28" s="7">
        <f t="shared" si="16"/>
        <v>0.24000000000000007</v>
      </c>
      <c r="C28" s="3">
        <f t="shared" si="0"/>
        <v>9.4834871697795919E-2</v>
      </c>
      <c r="D28" s="8">
        <f t="shared" si="17"/>
        <v>0.54000000000000015</v>
      </c>
      <c r="E28" s="4">
        <f t="shared" si="1"/>
        <v>0.20540148378430212</v>
      </c>
      <c r="F28" s="8">
        <f t="shared" si="18"/>
        <v>0.84000000000000019</v>
      </c>
      <c r="G28" s="4">
        <f t="shared" si="2"/>
        <v>0.29954580673955045</v>
      </c>
      <c r="H28" s="8">
        <f t="shared" si="19"/>
        <v>1.1400000000000001</v>
      </c>
      <c r="I28" s="4">
        <f t="shared" si="3"/>
        <v>0.37285684943720176</v>
      </c>
      <c r="J28" s="8">
        <f t="shared" si="20"/>
        <v>1.4400000000000002</v>
      </c>
      <c r="K28" s="4">
        <f t="shared" si="4"/>
        <v>0.42506630046567295</v>
      </c>
      <c r="L28" s="8">
        <f t="shared" si="21"/>
        <v>1.7400000000000002</v>
      </c>
      <c r="M28" s="4">
        <f t="shared" si="5"/>
        <v>0.45907049102119268</v>
      </c>
      <c r="N28" s="8">
        <f t="shared" si="22"/>
        <v>2.0399999999999991</v>
      </c>
      <c r="O28" s="4">
        <f t="shared" si="6"/>
        <v>0.47932483713392993</v>
      </c>
      <c r="P28" s="8">
        <f t="shared" si="23"/>
        <v>2.339999999999995</v>
      </c>
      <c r="Q28" s="4">
        <f t="shared" si="7"/>
        <v>0.49035813005464157</v>
      </c>
      <c r="R28" s="8">
        <f t="shared" si="24"/>
        <v>2.6399999999999948</v>
      </c>
      <c r="S28" s="4">
        <f t="shared" si="8"/>
        <v>0.49585469863896392</v>
      </c>
      <c r="T28" s="8">
        <f t="shared" si="25"/>
        <v>2.9399999999999951</v>
      </c>
      <c r="U28" s="4">
        <f t="shared" si="9"/>
        <v>0.49835893876584303</v>
      </c>
      <c r="V28" s="8">
        <f t="shared" si="26"/>
        <v>3.2399999999999949</v>
      </c>
      <c r="W28" s="4">
        <f t="shared" si="10"/>
        <v>0.49940235150206558</v>
      </c>
      <c r="X28" s="8">
        <f t="shared" si="27"/>
        <v>3.5399999999999947</v>
      </c>
      <c r="Y28" s="4">
        <f t="shared" si="11"/>
        <v>0.49979993648399268</v>
      </c>
      <c r="Z28" s="8">
        <f t="shared" si="28"/>
        <v>3.839999999999995</v>
      </c>
      <c r="AA28" s="11">
        <f t="shared" si="12"/>
        <v>0.49993848284481679</v>
      </c>
      <c r="AB28" s="12">
        <f t="shared" si="29"/>
        <v>4.1399999999999952</v>
      </c>
      <c r="AC28" s="13">
        <f t="shared" si="13"/>
        <v>0.49998263470892634</v>
      </c>
      <c r="AD28" s="8">
        <f t="shared" si="30"/>
        <v>4.4399999999999951</v>
      </c>
      <c r="AE28" s="11">
        <f t="shared" si="14"/>
        <v>0.49999550205611143</v>
      </c>
      <c r="AF28" s="12">
        <f t="shared" si="31"/>
        <v>4.7399999999999949</v>
      </c>
      <c r="AG28" s="13">
        <f t="shared" si="15"/>
        <v>0.4999989314089055</v>
      </c>
    </row>
    <row r="29" spans="1:33" x14ac:dyDescent="0.25">
      <c r="A29" s="1"/>
      <c r="B29" s="7">
        <f t="shared" si="16"/>
        <v>0.25000000000000006</v>
      </c>
      <c r="C29" s="3">
        <f t="shared" si="0"/>
        <v>9.8706325682923701E-2</v>
      </c>
      <c r="D29" s="8">
        <f t="shared" si="17"/>
        <v>0.55000000000000016</v>
      </c>
      <c r="E29" s="4">
        <f t="shared" si="1"/>
        <v>0.20884031321165364</v>
      </c>
      <c r="F29" s="8">
        <f t="shared" si="18"/>
        <v>0.8500000000000002</v>
      </c>
      <c r="G29" s="4">
        <f t="shared" si="2"/>
        <v>0.30233745687730762</v>
      </c>
      <c r="H29" s="8">
        <f t="shared" si="19"/>
        <v>1.1500000000000001</v>
      </c>
      <c r="I29" s="4">
        <f t="shared" si="3"/>
        <v>0.37492806436284987</v>
      </c>
      <c r="J29" s="8">
        <f t="shared" si="20"/>
        <v>1.4500000000000002</v>
      </c>
      <c r="K29" s="4">
        <f t="shared" si="4"/>
        <v>0.42647074039035171</v>
      </c>
      <c r="L29" s="8">
        <f t="shared" si="21"/>
        <v>1.7500000000000002</v>
      </c>
      <c r="M29" s="4">
        <f t="shared" si="5"/>
        <v>0.45994084313618289</v>
      </c>
      <c r="N29" s="8">
        <f t="shared" si="22"/>
        <v>2.0499999999999989</v>
      </c>
      <c r="O29" s="4">
        <f t="shared" si="6"/>
        <v>0.47981778459429558</v>
      </c>
      <c r="P29" s="8">
        <f t="shared" si="23"/>
        <v>2.3499999999999948</v>
      </c>
      <c r="Q29" s="4">
        <f t="shared" si="7"/>
        <v>0.49061329446516133</v>
      </c>
      <c r="R29" s="8">
        <f t="shared" si="24"/>
        <v>2.6499999999999946</v>
      </c>
      <c r="S29" s="4">
        <f t="shared" si="8"/>
        <v>0.49597541145724167</v>
      </c>
      <c r="T29" s="8">
        <f t="shared" si="25"/>
        <v>2.9499999999999948</v>
      </c>
      <c r="U29" s="4">
        <f t="shared" si="9"/>
        <v>0.49841113035263507</v>
      </c>
      <c r="V29" s="8">
        <f t="shared" si="26"/>
        <v>3.2499999999999947</v>
      </c>
      <c r="W29" s="4">
        <f t="shared" si="10"/>
        <v>0.49942297495760923</v>
      </c>
      <c r="X29" s="8">
        <f t="shared" si="27"/>
        <v>3.5499999999999945</v>
      </c>
      <c r="Y29" s="4">
        <f t="shared" si="11"/>
        <v>0.49980738442436434</v>
      </c>
      <c r="Z29" s="8">
        <f t="shared" si="28"/>
        <v>3.8499999999999948</v>
      </c>
      <c r="AA29" s="11">
        <f t="shared" si="12"/>
        <v>0.49994094108758103</v>
      </c>
      <c r="AB29" s="12">
        <f t="shared" si="29"/>
        <v>4.149999999999995</v>
      </c>
      <c r="AC29" s="13">
        <f t="shared" si="13"/>
        <v>0.49998337623627032</v>
      </c>
      <c r="AD29" s="8">
        <f t="shared" si="30"/>
        <v>4.4499999999999948</v>
      </c>
      <c r="AE29" s="11">
        <f t="shared" si="14"/>
        <v>0.49999570648553004</v>
      </c>
      <c r="AF29" s="12">
        <f t="shared" si="31"/>
        <v>4.7499999999999947</v>
      </c>
      <c r="AG29" s="13">
        <f t="shared" si="15"/>
        <v>0.49999898291675748</v>
      </c>
    </row>
    <row r="30" spans="1:33" x14ac:dyDescent="0.25">
      <c r="A30" s="1"/>
      <c r="B30" s="7">
        <f t="shared" si="16"/>
        <v>0.26000000000000006</v>
      </c>
      <c r="C30" s="3">
        <f t="shared" si="0"/>
        <v>0.10256811320176062</v>
      </c>
      <c r="D30" s="8">
        <f t="shared" si="17"/>
        <v>0.56000000000000016</v>
      </c>
      <c r="E30" s="4">
        <f t="shared" si="1"/>
        <v>0.21226028115097306</v>
      </c>
      <c r="F30" s="8">
        <f t="shared" si="18"/>
        <v>0.86000000000000021</v>
      </c>
      <c r="G30" s="4">
        <f t="shared" si="2"/>
        <v>0.30510547874819172</v>
      </c>
      <c r="H30" s="8">
        <f t="shared" si="19"/>
        <v>1.1600000000000001</v>
      </c>
      <c r="I30" s="4">
        <f t="shared" si="3"/>
        <v>0.37697559694865668</v>
      </c>
      <c r="J30" s="8">
        <f t="shared" si="20"/>
        <v>1.4600000000000002</v>
      </c>
      <c r="K30" s="4">
        <f t="shared" si="4"/>
        <v>0.42785496303410619</v>
      </c>
      <c r="L30" s="8">
        <f t="shared" si="21"/>
        <v>1.7600000000000002</v>
      </c>
      <c r="M30" s="4">
        <f t="shared" si="5"/>
        <v>0.46079609671251742</v>
      </c>
      <c r="N30" s="8">
        <f t="shared" si="22"/>
        <v>2.0599999999999987</v>
      </c>
      <c r="O30" s="4">
        <f t="shared" si="6"/>
        <v>0.48030072959062309</v>
      </c>
      <c r="P30" s="8">
        <f t="shared" si="23"/>
        <v>2.3599999999999945</v>
      </c>
      <c r="Q30" s="4">
        <f t="shared" si="7"/>
        <v>0.49086253246942724</v>
      </c>
      <c r="R30" s="8">
        <f t="shared" si="24"/>
        <v>2.6599999999999944</v>
      </c>
      <c r="S30" s="4">
        <f t="shared" si="8"/>
        <v>0.49609296742514719</v>
      </c>
      <c r="T30" s="8">
        <f t="shared" si="25"/>
        <v>2.9599999999999946</v>
      </c>
      <c r="U30" s="4">
        <f t="shared" si="9"/>
        <v>0.49846180478826196</v>
      </c>
      <c r="V30" s="8">
        <f t="shared" si="26"/>
        <v>3.2599999999999945</v>
      </c>
      <c r="W30" s="4">
        <f t="shared" si="10"/>
        <v>0.49944293893097536</v>
      </c>
      <c r="X30" s="8">
        <f t="shared" si="27"/>
        <v>3.5599999999999943</v>
      </c>
      <c r="Y30" s="4">
        <f t="shared" si="11"/>
        <v>0.49981457260306672</v>
      </c>
      <c r="Z30" s="8">
        <f t="shared" si="28"/>
        <v>3.8599999999999945</v>
      </c>
      <c r="AA30" s="11">
        <f t="shared" si="12"/>
        <v>0.49994330648746577</v>
      </c>
      <c r="AB30" s="12">
        <f t="shared" si="29"/>
        <v>4.1599999999999948</v>
      </c>
      <c r="AC30" s="13">
        <f t="shared" si="13"/>
        <v>0.4999840876202809</v>
      </c>
      <c r="AD30" s="8">
        <f t="shared" si="30"/>
        <v>4.4599999999999946</v>
      </c>
      <c r="AE30" s="11">
        <f t="shared" si="14"/>
        <v>0.49999590201735333</v>
      </c>
      <c r="AF30" s="12">
        <f t="shared" si="31"/>
        <v>4.7599999999999945</v>
      </c>
      <c r="AG30" s="13">
        <f t="shared" si="15"/>
        <v>0.49999903203520402</v>
      </c>
    </row>
    <row r="31" spans="1:33" x14ac:dyDescent="0.25">
      <c r="A31" s="1"/>
      <c r="B31" s="7">
        <f t="shared" si="16"/>
        <v>0.27000000000000007</v>
      </c>
      <c r="C31" s="3">
        <f t="shared" si="0"/>
        <v>0.10641987319803958</v>
      </c>
      <c r="D31" s="8">
        <f t="shared" si="17"/>
        <v>0.57000000000000017</v>
      </c>
      <c r="E31" s="4">
        <f t="shared" si="1"/>
        <v>0.21566115095367588</v>
      </c>
      <c r="F31" s="8">
        <f t="shared" si="18"/>
        <v>0.87000000000000022</v>
      </c>
      <c r="G31" s="4">
        <f t="shared" si="2"/>
        <v>0.30784979789630385</v>
      </c>
      <c r="H31" s="8">
        <f t="shared" si="19"/>
        <v>1.1700000000000002</v>
      </c>
      <c r="I31" s="4">
        <f t="shared" si="3"/>
        <v>0.37899951557898182</v>
      </c>
      <c r="J31" s="8">
        <f t="shared" si="20"/>
        <v>1.4700000000000002</v>
      </c>
      <c r="K31" s="4">
        <f t="shared" si="4"/>
        <v>0.42921912300831455</v>
      </c>
      <c r="L31" s="8">
        <f t="shared" si="21"/>
        <v>1.7700000000000002</v>
      </c>
      <c r="M31" s="4">
        <f t="shared" si="5"/>
        <v>0.46163642963712881</v>
      </c>
      <c r="N31" s="8">
        <f t="shared" si="22"/>
        <v>2.0699999999999985</v>
      </c>
      <c r="O31" s="4">
        <f t="shared" si="6"/>
        <v>0.48077382777248268</v>
      </c>
      <c r="P31" s="8">
        <f t="shared" si="23"/>
        <v>2.3699999999999943</v>
      </c>
      <c r="Q31" s="4">
        <f t="shared" si="7"/>
        <v>0.49110595736966312</v>
      </c>
      <c r="R31" s="8">
        <f t="shared" si="24"/>
        <v>2.6699999999999942</v>
      </c>
      <c r="S31" s="4">
        <f t="shared" si="8"/>
        <v>0.49620743765231445</v>
      </c>
      <c r="T31" s="8">
        <f t="shared" si="25"/>
        <v>2.9699999999999944</v>
      </c>
      <c r="U31" s="4">
        <f t="shared" si="9"/>
        <v>0.49851100125476255</v>
      </c>
      <c r="V31" s="8">
        <f t="shared" si="26"/>
        <v>3.2699999999999942</v>
      </c>
      <c r="W31" s="4">
        <f t="shared" si="10"/>
        <v>0.49946226257817028</v>
      </c>
      <c r="X31" s="8">
        <f t="shared" si="27"/>
        <v>3.5699999999999941</v>
      </c>
      <c r="Y31" s="4">
        <f t="shared" si="11"/>
        <v>0.49982150938609515</v>
      </c>
      <c r="Z31" s="8">
        <f t="shared" si="28"/>
        <v>3.8699999999999943</v>
      </c>
      <c r="AA31" s="11">
        <f t="shared" si="12"/>
        <v>0.49994558232336628</v>
      </c>
      <c r="AB31" s="12">
        <f t="shared" si="29"/>
        <v>4.1699999999999946</v>
      </c>
      <c r="AC31" s="13">
        <f t="shared" si="13"/>
        <v>0.49998477001805197</v>
      </c>
      <c r="AD31" s="8">
        <f t="shared" si="30"/>
        <v>4.4699999999999944</v>
      </c>
      <c r="AE31" s="11">
        <f t="shared" si="14"/>
        <v>0.4999960890201397</v>
      </c>
      <c r="AF31" s="12">
        <f t="shared" si="31"/>
        <v>4.7699999999999942</v>
      </c>
      <c r="AG31" s="13">
        <f t="shared" si="15"/>
        <v>0.49999907887040385</v>
      </c>
    </row>
    <row r="32" spans="1:33" x14ac:dyDescent="0.25">
      <c r="A32" s="1"/>
      <c r="B32" s="7">
        <f t="shared" si="16"/>
        <v>0.28000000000000008</v>
      </c>
      <c r="C32" s="3">
        <f t="shared" si="0"/>
        <v>0.11026124755579725</v>
      </c>
      <c r="D32" s="8">
        <f t="shared" si="17"/>
        <v>0.58000000000000018</v>
      </c>
      <c r="E32" s="4">
        <f t="shared" si="1"/>
        <v>0.21904269110143582</v>
      </c>
      <c r="F32" s="8">
        <f t="shared" si="18"/>
        <v>0.88000000000000023</v>
      </c>
      <c r="G32" s="4">
        <f t="shared" si="2"/>
        <v>0.31057034522328797</v>
      </c>
      <c r="H32" s="8">
        <f t="shared" si="19"/>
        <v>1.1800000000000002</v>
      </c>
      <c r="I32" s="4">
        <f t="shared" si="3"/>
        <v>0.38099989254479938</v>
      </c>
      <c r="J32" s="8">
        <f t="shared" si="20"/>
        <v>1.4800000000000002</v>
      </c>
      <c r="K32" s="4">
        <f t="shared" si="4"/>
        <v>0.43056337666666833</v>
      </c>
      <c r="L32" s="8">
        <f t="shared" si="21"/>
        <v>1.7800000000000002</v>
      </c>
      <c r="M32" s="4">
        <f t="shared" si="5"/>
        <v>0.46246201965148326</v>
      </c>
      <c r="N32" s="8">
        <f t="shared" si="22"/>
        <v>2.0799999999999983</v>
      </c>
      <c r="O32" s="4">
        <f t="shared" si="6"/>
        <v>0.48123723356506221</v>
      </c>
      <c r="P32" s="8">
        <f t="shared" si="23"/>
        <v>2.3799999999999941</v>
      </c>
      <c r="Q32" s="4">
        <f t="shared" si="7"/>
        <v>0.49134368097448333</v>
      </c>
      <c r="R32" s="8">
        <f t="shared" si="24"/>
        <v>2.6799999999999939</v>
      </c>
      <c r="S32" s="4">
        <f t="shared" si="8"/>
        <v>0.49631889199082491</v>
      </c>
      <c r="T32" s="8">
        <f t="shared" si="25"/>
        <v>2.9799999999999942</v>
      </c>
      <c r="U32" s="4">
        <f t="shared" si="9"/>
        <v>0.49855875808265993</v>
      </c>
      <c r="V32" s="8">
        <f t="shared" si="26"/>
        <v>3.279999999999994</v>
      </c>
      <c r="W32" s="4">
        <f t="shared" si="10"/>
        <v>0.49948096456679303</v>
      </c>
      <c r="X32" s="8">
        <f t="shared" si="27"/>
        <v>3.5799999999999939</v>
      </c>
      <c r="Y32" s="4">
        <f t="shared" si="11"/>
        <v>0.49982820289625407</v>
      </c>
      <c r="Z32" s="8">
        <f t="shared" si="28"/>
        <v>3.8799999999999941</v>
      </c>
      <c r="AA32" s="11">
        <f t="shared" si="12"/>
        <v>0.49994777176759819</v>
      </c>
      <c r="AB32" s="12">
        <f t="shared" si="29"/>
        <v>4.1799999999999944</v>
      </c>
      <c r="AC32" s="13">
        <f t="shared" si="13"/>
        <v>0.49998542454520911</v>
      </c>
      <c r="AD32" s="8">
        <f t="shared" si="30"/>
        <v>4.4799999999999942</v>
      </c>
      <c r="AE32" s="11">
        <f t="shared" si="14"/>
        <v>0.49999626784803952</v>
      </c>
      <c r="AF32" s="12">
        <f t="shared" si="31"/>
        <v>4.779999999999994</v>
      </c>
      <c r="AG32" s="13">
        <f t="shared" si="15"/>
        <v>0.49999912352402709</v>
      </c>
    </row>
    <row r="33" spans="1:33" x14ac:dyDescent="0.25">
      <c r="A33" s="1"/>
      <c r="B33" s="7">
        <f t="shared" si="16"/>
        <v>0.29000000000000009</v>
      </c>
      <c r="C33" s="3">
        <f t="shared" si="0"/>
        <v>0.11409188119887737</v>
      </c>
      <c r="D33" s="8">
        <f t="shared" si="17"/>
        <v>0.59000000000000019</v>
      </c>
      <c r="E33" s="4">
        <f t="shared" si="1"/>
        <v>0.22240467524653518</v>
      </c>
      <c r="F33" s="8">
        <f t="shared" si="18"/>
        <v>0.89000000000000024</v>
      </c>
      <c r="G33" s="4">
        <f t="shared" si="2"/>
        <v>0.31326705696282742</v>
      </c>
      <c r="H33" s="8">
        <f t="shared" si="19"/>
        <v>1.1900000000000002</v>
      </c>
      <c r="I33" s="4">
        <f t="shared" si="3"/>
        <v>0.38297680397689127</v>
      </c>
      <c r="J33" s="8">
        <f t="shared" si="20"/>
        <v>1.4900000000000002</v>
      </c>
      <c r="K33" s="4">
        <f t="shared" si="4"/>
        <v>0.43188788203327455</v>
      </c>
      <c r="L33" s="8">
        <f t="shared" si="21"/>
        <v>1.7900000000000003</v>
      </c>
      <c r="M33" s="4">
        <f t="shared" si="5"/>
        <v>0.4632730443012737</v>
      </c>
      <c r="N33" s="8">
        <f t="shared" si="22"/>
        <v>2.0899999999999981</v>
      </c>
      <c r="O33" s="4">
        <f t="shared" si="6"/>
        <v>0.48169110014834093</v>
      </c>
      <c r="P33" s="8">
        <f t="shared" si="23"/>
        <v>2.3899999999999939</v>
      </c>
      <c r="Q33" s="4">
        <f t="shared" si="7"/>
        <v>0.49157581360065417</v>
      </c>
      <c r="R33" s="8">
        <f t="shared" si="24"/>
        <v>2.6899999999999937</v>
      </c>
      <c r="S33" s="4">
        <f t="shared" si="8"/>
        <v>0.49642739904760025</v>
      </c>
      <c r="T33" s="8">
        <f t="shared" si="25"/>
        <v>2.989999999999994</v>
      </c>
      <c r="U33" s="4">
        <f t="shared" si="9"/>
        <v>0.4986051127645077</v>
      </c>
      <c r="V33" s="8">
        <f t="shared" si="26"/>
        <v>3.2899999999999938</v>
      </c>
      <c r="W33" s="4">
        <f t="shared" si="10"/>
        <v>0.49949906308621428</v>
      </c>
      <c r="X33" s="8">
        <f t="shared" si="27"/>
        <v>3.5899999999999936</v>
      </c>
      <c r="Y33" s="4">
        <f t="shared" si="11"/>
        <v>0.49983466101927987</v>
      </c>
      <c r="Z33" s="8">
        <f t="shared" si="28"/>
        <v>3.8899999999999939</v>
      </c>
      <c r="AA33" s="11">
        <f t="shared" si="12"/>
        <v>0.4999498778890038</v>
      </c>
      <c r="AB33" s="12">
        <f t="shared" si="29"/>
        <v>4.1899999999999942</v>
      </c>
      <c r="AC33" s="13">
        <f t="shared" si="13"/>
        <v>0.49998605227727311</v>
      </c>
      <c r="AD33" s="8">
        <f t="shared" si="30"/>
        <v>4.489999999999994</v>
      </c>
      <c r="AE33" s="11">
        <f t="shared" si="14"/>
        <v>0.49999643884132039</v>
      </c>
      <c r="AF33" s="12">
        <f t="shared" si="31"/>
        <v>4.7899999999999938</v>
      </c>
      <c r="AG33" s="13">
        <f t="shared" si="15"/>
        <v>0.49999916609343409</v>
      </c>
    </row>
    <row r="34" spans="1:33" x14ac:dyDescent="0.25">
      <c r="A34" s="1"/>
      <c r="B34" s="15">
        <f t="shared" si="16"/>
        <v>0.3000000000000001</v>
      </c>
      <c r="C34" s="3">
        <f t="shared" si="0"/>
        <v>0.11791142218895267</v>
      </c>
      <c r="D34" s="16">
        <f t="shared" si="17"/>
        <v>0.6000000000000002</v>
      </c>
      <c r="E34" s="4">
        <f t="shared" si="1"/>
        <v>0.22574688224992645</v>
      </c>
      <c r="F34" s="16">
        <f t="shared" si="18"/>
        <v>0.90000000000000024</v>
      </c>
      <c r="G34" s="4">
        <f t="shared" si="2"/>
        <v>0.31593987465324058</v>
      </c>
      <c r="H34" s="16">
        <f t="shared" si="19"/>
        <v>1.2000000000000002</v>
      </c>
      <c r="I34" s="4">
        <f t="shared" si="3"/>
        <v>0.38493032977829178</v>
      </c>
      <c r="J34" s="16">
        <f t="shared" si="20"/>
        <v>1.5000000000000002</v>
      </c>
      <c r="K34" s="4">
        <f t="shared" si="4"/>
        <v>0.43319279873114191</v>
      </c>
      <c r="L34" s="16">
        <f t="shared" si="21"/>
        <v>1.8000000000000003</v>
      </c>
      <c r="M34" s="4">
        <f t="shared" si="5"/>
        <v>0.46406968088707423</v>
      </c>
      <c r="N34" s="16">
        <f t="shared" si="22"/>
        <v>2.0999999999999979</v>
      </c>
      <c r="O34" s="4">
        <f t="shared" si="6"/>
        <v>0.48213557943718333</v>
      </c>
      <c r="P34" s="16">
        <f t="shared" si="23"/>
        <v>2.3999999999999937</v>
      </c>
      <c r="Q34" s="4">
        <f t="shared" si="7"/>
        <v>0.49180246407540373</v>
      </c>
      <c r="R34" s="16">
        <f t="shared" si="24"/>
        <v>2.6999999999999935</v>
      </c>
      <c r="S34" s="4">
        <f t="shared" si="8"/>
        <v>0.49653302619695927</v>
      </c>
      <c r="T34" s="16">
        <f t="shared" si="25"/>
        <v>2.9999999999999938</v>
      </c>
      <c r="U34" s="4">
        <f t="shared" si="9"/>
        <v>0.4986501019683699</v>
      </c>
      <c r="V34" s="16">
        <f t="shared" si="26"/>
        <v>3.2999999999999936</v>
      </c>
      <c r="W34" s="4">
        <f t="shared" si="10"/>
        <v>0.49951657585761622</v>
      </c>
      <c r="X34" s="16">
        <f t="shared" si="27"/>
        <v>3.5999999999999934</v>
      </c>
      <c r="Y34" s="4">
        <f t="shared" si="11"/>
        <v>0.49984089140984245</v>
      </c>
      <c r="Z34" s="16">
        <f t="shared" si="28"/>
        <v>3.8999999999999937</v>
      </c>
      <c r="AA34" s="11">
        <f t="shared" si="12"/>
        <v>0.49995190365598241</v>
      </c>
      <c r="AB34" s="17">
        <f t="shared" si="29"/>
        <v>4.199999999999994</v>
      </c>
      <c r="AC34" s="13">
        <f t="shared" si="13"/>
        <v>0.4999866542509841</v>
      </c>
      <c r="AD34" s="16">
        <f t="shared" si="30"/>
        <v>4.4999999999999938</v>
      </c>
      <c r="AE34" s="11">
        <f t="shared" si="14"/>
        <v>0.49999660232687526</v>
      </c>
      <c r="AF34" s="17">
        <f t="shared" si="31"/>
        <v>4.7999999999999936</v>
      </c>
      <c r="AG34" s="13">
        <f t="shared" si="15"/>
        <v>0.49999920667184805</v>
      </c>
    </row>
  </sheetData>
  <mergeCells count="1">
    <mergeCell ref="B2:C2"/>
  </mergeCells>
  <pageMargins left="0.7" right="0.7" top="0.75" bottom="0.75" header="0.3" footer="0.3"/>
  <ignoredErrors>
    <ignoredError sqref="C6:AG34 C5:AG5" 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TAVOLE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2012-12-23T13:00:15Z</dcterms:created>
  <dcterms:modified xsi:type="dcterms:W3CDTF">2014-03-28T11:47:49Z</dcterms:modified>
</cp:coreProperties>
</file>